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salwana\Documents\BY THEME\SC Comrep\Q4 2020\PUBLIC DISCLOSURE\"/>
    </mc:Choice>
  </mc:AlternateContent>
  <xr:revisionPtr revIDLastSave="0" documentId="13_ncr:1_{F47E571B-EE96-470E-9C22-734B91E8B8F2}" xr6:coauthVersionLast="45" xr6:coauthVersionMax="45" xr10:uidLastSave="{00000000-0000-0000-0000-000000000000}"/>
  <bookViews>
    <workbookView xWindow="-110" yWindow="-110" windowWidth="19420" windowHeight="10420" tabRatio="727" activeTab="1" xr2:uid="{00000000-000D-0000-FFFF-FFFF00000000}"/>
  </bookViews>
  <sheets>
    <sheet name="Guide" sheetId="11" r:id="rId1"/>
    <sheet name="Disclosur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J6" i="1" l="1"/>
  <c r="EI6" i="1"/>
  <c r="CX6" i="1"/>
  <c r="CV6" i="1"/>
  <c r="EJ4" i="1" l="1"/>
  <c r="EI4" i="1"/>
  <c r="EC4" i="1"/>
  <c r="CX4" i="1"/>
  <c r="CV4" i="1"/>
  <c r="EJ3" i="1" l="1"/>
  <c r="EI3" i="1"/>
  <c r="EC3" i="1"/>
  <c r="CX3" i="1"/>
  <c r="CV3" i="1"/>
  <c r="EJ2" i="1" l="1"/>
  <c r="EI2" i="1"/>
  <c r="EC2" i="1"/>
  <c r="CX2" i="1"/>
  <c r="CV2" i="1"/>
</calcChain>
</file>

<file path=xl/sharedStrings.xml><?xml version="1.0" encoding="utf-8"?>
<sst xmlns="http://schemas.openxmlformats.org/spreadsheetml/2006/main" count="2683" uniqueCount="549">
  <si>
    <t>ReportDate</t>
  </si>
  <si>
    <t>ReportLevel</t>
  </si>
  <si>
    <t>ReportLevelIdentifier</t>
  </si>
  <si>
    <t>Currency</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</si>
  <si>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</si>
  <si>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</si>
  <si>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</si>
  <si>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</si>
  <si>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</si>
  <si>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</si>
  <si>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</si>
  <si>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</si>
  <si>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</si>
  <si>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</si>
  <si>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</si>
  <si>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</si>
  <si>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</si>
  <si>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</si>
  <si>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</si>
  <si>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</si>
  <si>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</si>
  <si>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</si>
  <si>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</si>
  <si>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</si>
  <si>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</si>
  <si>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</si>
  <si>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</si>
  <si>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</si>
  <si>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</si>
  <si>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</si>
  <si>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</si>
  <si>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</si>
  <si>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</si>
  <si>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</si>
  <si>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</si>
  <si>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</si>
  <si>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</si>
  <si>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</si>
  <si>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</si>
  <si>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</si>
  <si>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</si>
  <si>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</si>
  <si>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</si>
  <si>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</si>
  <si>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</si>
  <si>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</si>
  <si>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</si>
  <si>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</si>
  <si>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</si>
  <si>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</si>
  <si>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</si>
  <si>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</si>
  <si>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</si>
  <si>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</si>
  <si>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</si>
  <si>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</si>
  <si>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</si>
  <si>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</si>
  <si>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</si>
  <si>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</si>
  <si>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</si>
  <si>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</si>
  <si>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</si>
  <si>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</si>
  <si>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</si>
  <si>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</si>
  <si>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</si>
  <si>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</si>
  <si>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</si>
  <si>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</si>
  <si>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</si>
  <si>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</si>
  <si>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</si>
  <si>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</si>
  <si>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</si>
  <si>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</si>
  <si>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</si>
  <si>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</si>
  <si>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</si>
  <si>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</si>
  <si>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</si>
  <si>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</si>
  <si>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</si>
  <si>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</si>
  <si>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</si>
  <si>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</si>
  <si>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</si>
  <si>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</si>
  <si>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</si>
  <si>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</si>
  <si>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</si>
  <si>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</si>
  <si>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</si>
  <si>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</si>
  <si>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</si>
  <si>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</si>
  <si>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</si>
  <si>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</si>
  <si>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</si>
  <si>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</si>
  <si>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</si>
  <si>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</si>
  <si>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</si>
  <si>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</si>
  <si>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</si>
  <si>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</si>
  <si>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</si>
  <si>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</si>
  <si>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</si>
  <si>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</si>
  <si>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</si>
  <si>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</si>
  <si>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</si>
  <si>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</si>
  <si>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</si>
  <si>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</si>
  <si>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</si>
  <si>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</si>
  <si>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</si>
  <si>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</si>
  <si>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</si>
  <si>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</si>
  <si>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</si>
  <si>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</si>
  <si>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</si>
  <si>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</si>
  <si>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</si>
  <si>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</si>
  <si>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</si>
  <si>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</si>
  <si>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</si>
  <si>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</si>
  <si>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</si>
  <si>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</si>
  <si>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</si>
  <si>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</si>
  <si>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</si>
  <si>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</si>
  <si>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</si>
  <si>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</si>
  <si>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 (a)</t>
  </si>
  <si>
    <t>4.4.3 (b)</t>
  </si>
  <si>
    <t>4.4.5</t>
  </si>
  <si>
    <t>4.4.6 (a)</t>
  </si>
  <si>
    <t>4.4.6 (b)</t>
  </si>
  <si>
    <t>4.4.7 (a)</t>
  </si>
  <si>
    <t>4.4.7 (b)</t>
  </si>
  <si>
    <t>4.4.9</t>
  </si>
  <si>
    <t>4.4.10 (a)</t>
  </si>
  <si>
    <t>4.4.10 (b)</t>
  </si>
  <si>
    <t>6.1.1 (a)</t>
  </si>
  <si>
    <t>6.1.1 (b)</t>
  </si>
  <si>
    <t>6.1.1 (d)</t>
  </si>
  <si>
    <t>6.1.1 (c)</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</si>
  <si>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</si>
  <si>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</si>
  <si>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</si>
  <si>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</si>
  <si>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</si>
  <si>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</si>
  <si>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</si>
  <si>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</si>
  <si>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</si>
  <si>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</si>
  <si>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</si>
  <si>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</si>
  <si>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</si>
  <si>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</si>
  <si>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</si>
  <si>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</si>
  <si>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</si>
  <si>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</si>
  <si>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</si>
  <si>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</si>
  <si>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</si>
  <si>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</si>
  <si>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</si>
  <si>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</si>
  <si>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7.3.3</t>
  </si>
  <si>
    <t>7.3.4</t>
  </si>
  <si>
    <t>7.3.5</t>
  </si>
  <si>
    <t>7.3.6</t>
  </si>
  <si>
    <t>7.3.7</t>
  </si>
  <si>
    <t>16.3.3</t>
  </si>
  <si>
    <t>16.3.4</t>
  </si>
  <si>
    <t>BMSC</t>
  </si>
  <si>
    <t>CCP</t>
  </si>
  <si>
    <t>MYR</t>
  </si>
  <si>
    <t>Cash</t>
  </si>
  <si>
    <t>Cash: http://www.bursamalaysia.com/misc/system/circulars/documents/413/Cir2018_19_FX_haircut.pdf
Stocks: FBM 100 (35%)
Stand-by Letter of Credit</t>
  </si>
  <si>
    <t>1 day</t>
  </si>
  <si>
    <t>5 years</t>
  </si>
  <si>
    <t>n/a</t>
  </si>
  <si>
    <t>Parametric VaR</t>
  </si>
  <si>
    <t>Single Tailed</t>
  </si>
  <si>
    <t>120 days</t>
  </si>
  <si>
    <t>Equities Margin</t>
  </si>
  <si>
    <t>Daily</t>
  </si>
  <si>
    <t>End of Day</t>
  </si>
  <si>
    <t>Dayend</t>
  </si>
  <si>
    <t>Cover 2</t>
  </si>
  <si>
    <t>Disclosure #</t>
  </si>
  <si>
    <t>Disclosure Title</t>
  </si>
  <si>
    <t>Disclosure Reference</t>
  </si>
  <si>
    <t>Disclosure Description</t>
  </si>
  <si>
    <t xml:space="preserve">Description Values </t>
  </si>
  <si>
    <t>Data Type</t>
  </si>
  <si>
    <t>Reporting Frequency</t>
  </si>
  <si>
    <t>Comments</t>
  </si>
  <si>
    <t>Total value of default resources 
(excluding initial and retained variation margin), split by clearing service if default funds are segregated by clearing service</t>
  </si>
  <si>
    <t>Prefunded - Own Capital Before; 
Reported as at quarter end</t>
  </si>
  <si>
    <t>Numeric 2dp, Currency</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</si>
  <si>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</si>
  <si>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</si>
  <si>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</si>
  <si>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</si>
  <si>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</si>
  <si>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</si>
  <si>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</si>
  <si>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</si>
  <si>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</si>
  <si>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</si>
  <si>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</si>
  <si>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</si>
  <si>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</si>
  <si>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</si>
  <si>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</si>
  <si>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</si>
  <si>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</si>
  <si>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</si>
  <si>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</si>
  <si>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</si>
  <si>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</si>
  <si>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</si>
  <si>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</si>
  <si>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</si>
  <si>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</si>
  <si>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</si>
  <si>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 Mutual Funds / UCITs;
Reported as at quarter end;  Pre-Haircut and Post-Haircut
</t>
  </si>
  <si>
    <t xml:space="preserve">Non-Cash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</si>
  <si>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</si>
  <si>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</si>
  <si>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</si>
  <si>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</si>
  <si>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</si>
  <si>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</si>
  <si>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</si>
  <si>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Numeric 2dp, Percentage</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</si>
  <si>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</si>
  <si>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</si>
  <si>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</si>
  <si>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</si>
  <si>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</si>
  <si>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</si>
  <si>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</si>
  <si>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</si>
  <si>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</si>
  <si>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</si>
  <si>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</si>
  <si>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</si>
  <si>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</si>
  <si>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</si>
  <si>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</si>
  <si>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</si>
  <si>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</si>
  <si>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For each clearing service, total initial margin held, split by house and client</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</si>
  <si>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</si>
  <si>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</si>
  <si>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</si>
  <si>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</si>
  <si>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</si>
  <si>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</si>
  <si>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</si>
  <si>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</si>
  <si>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</si>
  <si>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</si>
  <si>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</si>
  <si>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</si>
  <si>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</si>
  <si>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</si>
  <si>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</si>
  <si>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</si>
  <si>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</si>
  <si>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</si>
  <si>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</si>
  <si>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</si>
  <si>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</si>
  <si>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</si>
  <si>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</si>
  <si>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</si>
  <si>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</si>
  <si>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</si>
  <si>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</si>
  <si>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</si>
  <si>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</si>
  <si>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</si>
  <si>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</si>
  <si>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</si>
  <si>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</si>
  <si>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</si>
  <si>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</si>
  <si>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</si>
  <si>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</si>
  <si>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</si>
  <si>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</si>
  <si>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</si>
  <si>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</si>
  <si>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</si>
  <si>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</si>
  <si>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</si>
  <si>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</si>
  <si>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</si>
  <si>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</si>
  <si>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</si>
  <si>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</si>
  <si>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</si>
  <si>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</si>
  <si>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</si>
  <si>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</si>
  <si>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</si>
  <si>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</si>
  <si>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</si>
  <si>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</si>
  <si>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</si>
  <si>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</si>
  <si>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</si>
  <si>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</si>
  <si>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</si>
  <si>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</si>
  <si>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</si>
  <si>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</si>
  <si>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</si>
  <si>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</si>
  <si>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</si>
  <si>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</si>
  <si>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</si>
  <si>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</si>
  <si>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</si>
  <si>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</si>
  <si>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</si>
  <si>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</si>
  <si>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</si>
  <si>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</si>
  <si>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</si>
  <si>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</si>
  <si>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</si>
  <si>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</si>
  <si>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</si>
  <si>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</si>
  <si>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</si>
  <si>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</si>
  <si>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</si>
  <si>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</si>
  <si>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</si>
  <si>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</si>
  <si>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</si>
  <si>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</si>
  <si>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</si>
  <si>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</si>
  <si>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</si>
  <si>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</si>
  <si>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</si>
  <si>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</si>
  <si>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</si>
  <si>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</si>
  <si>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</si>
  <si>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</si>
  <si>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</si>
  <si>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</si>
  <si>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</si>
  <si>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</si>
  <si>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</si>
  <si>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</si>
  <si>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</si>
  <si>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</si>
  <si>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</si>
  <si>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</si>
  <si>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</si>
  <si>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</si>
  <si>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</si>
  <si>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</si>
  <si>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</si>
  <si>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</si>
  <si>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16.2.15</t>
  </si>
  <si>
    <t>Percentage of total participant cash invested in securities; percentage split by currency of these securities; Specify local currency in comments;</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</si>
  <si>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</si>
  <si>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</si>
  <si>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</si>
  <si>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</si>
  <si>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</si>
  <si>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</si>
  <si>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</si>
  <si>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</si>
  <si>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</si>
  <si>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</si>
  <si>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</si>
  <si>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</si>
  <si>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</si>
  <si>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</si>
  <si>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</si>
  <si>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</si>
  <si>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</si>
  <si>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</si>
  <si>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</si>
  <si>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</si>
  <si>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</si>
  <si>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</si>
  <si>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</si>
  <si>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</si>
  <si>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</si>
  <si>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</si>
  <si>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</si>
  <si>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</si>
  <si>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</si>
  <si>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</si>
  <si>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</si>
  <si>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</si>
  <si>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</si>
  <si>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</si>
  <si>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</si>
  <si>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</si>
  <si>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</si>
  <si>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</si>
  <si>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</si>
  <si>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</si>
  <si>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</si>
  <si>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</si>
  <si>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</si>
  <si>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</si>
  <si>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</si>
  <si>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</si>
  <si>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</si>
  <si>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</si>
  <si>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</si>
  <si>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</si>
  <si>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</si>
  <si>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</si>
  <si>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</si>
  <si>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</si>
  <si>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</si>
  <si>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</si>
  <si>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</si>
  <si>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</si>
  <si>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</si>
  <si>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</si>
  <si>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</si>
  <si>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</si>
  <si>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</si>
  <si>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</si>
  <si>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</si>
  <si>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</si>
  <si>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</si>
  <si>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</si>
  <si>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</si>
  <si>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</si>
  <si>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</si>
  <si>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</si>
  <si>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</si>
  <si>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</si>
  <si>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</si>
  <si>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</si>
  <si>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</si>
  <si>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</si>
  <si>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</si>
  <si>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</si>
  <si>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</si>
  <si>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</si>
  <si>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</si>
  <si>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</si>
  <si>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</si>
  <si>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</si>
  <si>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</si>
  <si>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</si>
  <si>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</si>
  <si>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</si>
  <si>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</si>
  <si>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</si>
  <si>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</si>
  <si>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23.2.3</t>
  </si>
  <si>
    <t>Defines the Product Type for volumes reported in Disclosure References 23.1.1,  23.1.2 and 23.2.1</t>
  </si>
  <si>
    <t>23.2.4</t>
  </si>
  <si>
    <t>Defines the Product Code for volumes reported in Disclosure References 23.1.1,  23.1.2 and 23.2.1</t>
  </si>
  <si>
    <t>Disclosure of rules, key procedures, and market data; Execution Facility</t>
  </si>
  <si>
    <t>23.3.1</t>
  </si>
  <si>
    <t xml:space="preserve">Average daily volumes submitted by Execution facility or matching/confirmation venue
</t>
  </si>
  <si>
    <t>23.3.2</t>
  </si>
  <si>
    <t>Notional contract values submitted by Execution facility or matching/confirmation venue</t>
  </si>
  <si>
    <t>18.2.1 (a)</t>
  </si>
  <si>
    <t>18.2.1 (b)</t>
  </si>
  <si>
    <t>18.2.2 (a)</t>
  </si>
  <si>
    <t>18.2.2 (b)</t>
  </si>
  <si>
    <t>18.2.3 (a)</t>
  </si>
  <si>
    <t>18.2.3 (b)</t>
  </si>
  <si>
    <t>18.3.1 (a)</t>
  </si>
  <si>
    <t>18.3.1 (b)</t>
  </si>
  <si>
    <t>18.3.2 (a)</t>
  </si>
  <si>
    <t>18.3.2 (b)</t>
  </si>
  <si>
    <t>18.3.3 (a)</t>
  </si>
  <si>
    <t>18.3.3 (b)</t>
  </si>
  <si>
    <t>18.4.1 (a)</t>
  </si>
  <si>
    <t>18.4.1 (b)</t>
  </si>
  <si>
    <t>18.4.2 (a)</t>
  </si>
  <si>
    <t>18.4.2 (b)</t>
  </si>
  <si>
    <t>18.4.3 (a)</t>
  </si>
  <si>
    <t>18.4.3 (b)</t>
  </si>
  <si>
    <t>Mean Average Over Previous 12 Months</t>
  </si>
  <si>
    <t>Peak Day Amount In Previous 12 Months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</si>
  <si>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</si>
  <si>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For each clearing service, the actual largest aggregate credit exposure (in excess of initial margin) to any single participant and its affiliates (including transactions cleared for indirect participants).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</si>
  <si>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</si>
  <si>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 xml:space="preserve">For each clearing service, actual largest aggregate credit exposure (in excess of initial margin) to any two participants and their affiliates (including transactions cleared for indirect participants)
</t>
  </si>
  <si>
    <t xml:space="preserve">Peak Day Amount In Previous 12 Months
</t>
  </si>
  <si>
    <t>Date Format DD/MM/YYYY</t>
  </si>
  <si>
    <t>Link</t>
  </si>
  <si>
    <t>Where breaches of initial margin coverage (as defined in 6.5(a)) have occurred, report on size of uncovered exposure.</t>
  </si>
  <si>
    <t>Peak Size</t>
  </si>
  <si>
    <t>Average Size</t>
  </si>
  <si>
    <t>Net Multiday Payment Obligation</t>
  </si>
  <si>
    <t>Amount of excess on each day on which the above amount exceeded its qualifying liquid  resources (identified as in 7.1, and available at the point the breach occurred).</t>
  </si>
  <si>
    <t>No. of days in quarter on which the above amount exceeded its qualifying liquid  resources (identified as in 7.1, and available at the point the breach occurred).</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</si>
  <si>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</si>
  <si>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equity margin requirements on the participants ("Equity Margins"), and maintains a default fund (i.e. Clearing Guarantee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</si>
  <si>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Cash collaterals - on balance sheet; Non-cash collaterals - off balance sheet</t>
  </si>
  <si>
    <t>Not applicable</t>
  </si>
  <si>
    <t>House_Net</t>
  </si>
  <si>
    <t>Client_Gross</t>
  </si>
  <si>
    <t>Client_Net</t>
  </si>
  <si>
    <t>Total</t>
  </si>
  <si>
    <t>Average total variation margin paid to the CCP on any given business day over the period</t>
  </si>
  <si>
    <t>Maximum Total Variation Margin Paid to the CCP by participants each business</t>
  </si>
  <si>
    <t xml:space="preserve">AverageInQuarter
</t>
  </si>
  <si>
    <t>PeakInQuarter</t>
  </si>
  <si>
    <t>Number of failure</t>
  </si>
  <si>
    <t>Total duration affected</t>
  </si>
  <si>
    <t>17.3.1(a)</t>
  </si>
  <si>
    <t>17.3.1(b)</t>
  </si>
  <si>
    <t>17.3.1 (a)</t>
  </si>
  <si>
    <t>17.3.1 (b)</t>
  </si>
  <si>
    <t>Target availability</t>
  </si>
  <si>
    <t>Actual availability</t>
  </si>
  <si>
    <t>Duration</t>
  </si>
  <si>
    <t>Total in %</t>
  </si>
  <si>
    <t>Net Assets</t>
  </si>
  <si>
    <t>Total operating expenses</t>
  </si>
  <si>
    <t>Percentage</t>
  </si>
  <si>
    <t>Cash: https://www.bursamalaysia.com/sites/5bb54be15f36ca0af339077a/content_entry5bb58dd75f36ca0c2caccbd4/5c2448e1f67d7c4bbab9a2f7/files/Cir2018_19_FX_haircut.pdf?1570700937
Stocks: FBM 100 (35%)
Stand-by Letter of Credit</t>
  </si>
  <si>
    <t>7.3.3.</t>
  </si>
  <si>
    <t>Cash: https://www.bursamalaysia.com/sites/5bb54be15f36ca0af339077a/content_entry5bb58dd75f36ca0c2caccbd4/5e31561f5b711a5bc698f470/files/Cir2020_06_FX_haircut.pdf?1582518316
Stocks: FBM 100 (35%)
Stand-by Letter of Credit</t>
  </si>
  <si>
    <t>Sign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</si>
</sst>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0"/>
      <name val="Calibri"/>
      <family val="2"/>
      <scheme val="minor"/>
    </font>
    <font>
      <sz val="10"/>
      <color theme="1"/>
      <name val="Calibri"/>
      <family val="2"/>
    </font>
    <font>
      <sz val="9"/>
      <color theme="1"/>
      <name val="Calibri"/>
      <family val="2"/>
      <scheme val="minor"/>
    </font>
    <font>
      <sz val="10"/>
      <color theme="1"/>
      <name val="Calibri"/>
      <family val="2"/>
      <scheme val="minor"/>
    </font>
    <font>
      <sz val="9"/>
      <name val="Calibri"/>
      <family val="2"/>
      <scheme val="minor"/>
    </font>
    <font>
      <b/>
      <sz val="9"/>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2" fillId="0" borderId="0"/>
    <xf numFmtId="16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0" fillId="0" borderId="0" xfId="0"/>
    <xf numFmtId="0" fontId="0" fillId="0" borderId="0" xfId="0"/>
    <xf numFmtId="14" fontId="0" fillId="0" borderId="0" xfId="0" applyNumberFormat="1"/>
    <xf numFmtId="4" fontId="0" fillId="0" borderId="0" xfId="0" applyNumberFormat="1"/>
    <xf numFmtId="4" fontId="0" fillId="0" borderId="0" xfId="0" applyNumberFormat="1" applyFill="1"/>
    <xf numFmtId="0" fontId="0" fillId="0" borderId="0" xfId="0" applyAlignment="1"/>
    <xf numFmtId="2" fontId="0" fillId="0" borderId="0" xfId="0" applyNumberFormat="1"/>
    <xf numFmtId="0" fontId="0" fillId="0" borderId="0" xfId="0"/>
    <xf numFmtId="14" fontId="0" fillId="0" borderId="0" xfId="0" applyNumberFormat="1"/>
    <xf numFmtId="10" fontId="0" fillId="0" borderId="0" xfId="0" applyNumberFormat="1"/>
    <xf numFmtId="0" fontId="0" fillId="0" borderId="0" xfId="0"/>
    <xf numFmtId="0" fontId="19" fillId="33" borderId="10" xfId="0" applyFont="1" applyFill="1" applyBorder="1" applyAlignment="1">
      <alignment horizontal="center" vertical="center" wrapText="1"/>
    </xf>
    <xf numFmtId="0" fontId="0" fillId="0" borderId="0" xfId="0"/>
    <xf numFmtId="164" fontId="0" fillId="0" borderId="0" xfId="44" applyFont="1"/>
    <xf numFmtId="9" fontId="0" fillId="0" borderId="0" xfId="45" applyFont="1"/>
    <xf numFmtId="10" fontId="0" fillId="0" borderId="0" xfId="45" applyNumberFormat="1" applyFont="1"/>
    <xf numFmtId="0" fontId="0" fillId="0" borderId="0" xfId="0"/>
    <xf numFmtId="0" fontId="0" fillId="0" borderId="0" xfId="0"/>
    <xf numFmtId="164" fontId="0" fillId="0" borderId="0" xfId="44" applyFont="1"/>
    <xf numFmtId="9" fontId="0" fillId="0" borderId="0" xfId="45" applyFont="1"/>
    <xf numFmtId="10" fontId="18" fillId="0" borderId="0" xfId="0" applyNumberFormat="1" applyFont="1"/>
    <xf numFmtId="0" fontId="0" fillId="0" borderId="0" xfId="0" applyAlignment="1">
      <alignment horizontal="center" vertical="center"/>
    </xf>
    <xf numFmtId="21" fontId="18" fillId="0" borderId="0" xfId="0" applyNumberFormat="1" applyFont="1"/>
    <xf numFmtId="0" fontId="18" fillId="0" borderId="0" xfId="0" applyFont="1"/>
    <xf numFmtId="0" fontId="21" fillId="34" borderId="10" xfId="43" applyFont="1" applyFill="1" applyBorder="1" applyAlignment="1">
      <alignment vertical="top" wrapText="1"/>
    </xf>
    <xf numFmtId="0" fontId="21" fillId="34" borderId="10" xfId="0" applyFont="1" applyFill="1" applyBorder="1" applyAlignment="1">
      <alignment vertical="top" wrapText="1"/>
    </xf>
    <xf numFmtId="14" fontId="0" fillId="0" borderId="0" xfId="0" applyNumberFormat="1" applyAlignment="1">
      <alignment vertical="top"/>
    </xf>
    <xf numFmtId="0" fontId="0" fillId="0" borderId="0" xfId="0" applyAlignment="1">
      <alignment vertical="top"/>
    </xf>
    <xf numFmtId="4" fontId="0" fillId="0" borderId="0" xfId="0" applyNumberFormat="1" applyAlignment="1">
      <alignment vertical="top"/>
    </xf>
    <xf numFmtId="4" fontId="0" fillId="0" borderId="0" xfId="0" applyNumberFormat="1" applyFill="1" applyAlignment="1">
      <alignment vertical="top"/>
    </xf>
    <xf numFmtId="2" fontId="0" fillId="0" borderId="0" xfId="0" applyNumberFormat="1" applyAlignment="1">
      <alignment vertical="top"/>
    </xf>
    <xf numFmtId="0" fontId="0" fillId="0" borderId="0" xfId="0" applyAlignment="1">
      <alignment vertical="top" wrapText="1"/>
    </xf>
    <xf numFmtId="10" fontId="0" fillId="0" borderId="0" xfId="0" applyNumberFormat="1" applyAlignment="1">
      <alignment vertical="top"/>
    </xf>
    <xf numFmtId="164" fontId="0" fillId="0" borderId="0" xfId="44" applyFont="1" applyAlignment="1">
      <alignment vertical="top"/>
    </xf>
    <xf numFmtId="164" fontId="0" fillId="0" borderId="0" xfId="44" applyFont="1" applyFill="1" applyAlignment="1">
      <alignment vertical="top"/>
    </xf>
    <xf numFmtId="10" fontId="0" fillId="0" borderId="0" xfId="45" applyNumberFormat="1" applyFont="1" applyAlignment="1">
      <alignment vertical="top"/>
    </xf>
    <xf numFmtId="9" fontId="0" fillId="0" borderId="0" xfId="45" applyFont="1" applyAlignment="1">
      <alignment vertical="top"/>
    </xf>
    <xf numFmtId="10" fontId="0" fillId="0" borderId="0" xfId="0" applyNumberFormat="1" applyFill="1" applyAlignment="1">
      <alignment vertical="top"/>
    </xf>
    <xf numFmtId="0" fontId="0" fillId="0" borderId="0" xfId="0" applyAlignment="1">
      <alignment wrapText="1"/>
    </xf>
    <xf numFmtId="10" fontId="18" fillId="0" borderId="0" xfId="0" applyNumberFormat="1" applyFont="1" applyFill="1" applyAlignment="1">
      <alignment vertical="top"/>
    </xf>
    <xf numFmtId="0" fontId="18" fillId="0" borderId="0" xfId="0" applyFont="1" applyFill="1" applyAlignment="1">
      <alignment vertical="top"/>
    </xf>
    <xf numFmtId="21" fontId="18" fillId="0" borderId="0" xfId="0" applyNumberFormat="1" applyFont="1" applyFill="1" applyAlignment="1">
      <alignment vertical="top"/>
    </xf>
    <xf numFmtId="164" fontId="0" fillId="0" borderId="0" xfId="44" applyFont="1" applyFill="1" applyAlignment="1"/>
    <xf numFmtId="4" fontId="18" fillId="0" borderId="0" xfId="0" applyNumberFormat="1" applyFont="1" applyFill="1" applyAlignment="1">
      <alignment vertical="top" wrapText="1"/>
    </xf>
    <xf numFmtId="0" fontId="18" fillId="0" borderId="0" xfId="0" applyFont="1" applyFill="1" applyAlignment="1">
      <alignment vertical="top" wrapText="1"/>
    </xf>
    <xf numFmtId="14" fontId="18" fillId="0" borderId="0" xfId="0" applyNumberFormat="1" applyFont="1" applyFill="1" applyAlignment="1">
      <alignment vertical="top" wrapText="1"/>
    </xf>
    <xf numFmtId="14" fontId="18" fillId="0" borderId="0" xfId="0" applyNumberFormat="1" applyFont="1" applyFill="1" applyAlignment="1">
      <alignment vertical="top"/>
    </xf>
    <xf numFmtId="164" fontId="18" fillId="0" borderId="0" xfId="44" applyFont="1" applyFill="1" applyAlignment="1">
      <alignment vertical="top" wrapText="1"/>
    </xf>
    <xf numFmtId="10" fontId="18" fillId="0" borderId="0" xfId="45" applyNumberFormat="1" applyFont="1" applyFill="1" applyAlignment="1">
      <alignment vertical="top" wrapText="1"/>
    </xf>
    <xf numFmtId="9" fontId="18" fillId="0" borderId="0" xfId="45" applyFont="1" applyFill="1" applyAlignment="1">
      <alignment vertical="top" wrapText="1"/>
    </xf>
    <xf numFmtId="10" fontId="18" fillId="0" borderId="0" xfId="0" applyNumberFormat="1" applyFont="1" applyFill="1" applyAlignment="1">
      <alignment vertical="top" wrapText="1"/>
    </xf>
    <xf numFmtId="0" fontId="19" fillId="33" borderId="11" xfId="0" applyFont="1" applyFill="1" applyBorder="1" applyAlignment="1">
      <alignment horizontal="center" vertical="center" wrapText="1"/>
    </xf>
    <xf numFmtId="10" fontId="0" fillId="0" borderId="0" xfId="0" applyNumberFormat="1" applyFill="1"/>
    <xf numFmtId="164" fontId="0" fillId="0" borderId="0" xfId="44" applyFont="1" applyFill="1"/>
    <xf numFmtId="0" fontId="21" fillId="0" borderId="10" xfId="42" applyFont="1" applyBorder="1" applyAlignment="1">
      <alignment horizontal="center" vertical="center" wrapText="1"/>
    </xf>
    <xf numFmtId="0" fontId="21" fillId="0" borderId="10" xfId="42" applyFont="1" applyBorder="1" applyAlignment="1">
      <alignment horizontal="left" vertical="top" wrapText="1"/>
    </xf>
    <xf numFmtId="0" fontId="21" fillId="0" borderId="10" xfId="43" applyFont="1" applyBorder="1" applyAlignment="1">
      <alignment vertical="top" wrapText="1"/>
    </xf>
    <xf numFmtId="0" fontId="21" fillId="0" borderId="10" xfId="0" applyFont="1" applyBorder="1" applyAlignment="1">
      <alignment vertical="top" wrapText="1"/>
    </xf>
    <xf numFmtId="0" fontId="0" fillId="0" borderId="10" xfId="0" applyBorder="1"/>
    <xf numFmtId="0" fontId="21" fillId="0" borderId="10" xfId="0" applyFont="1" applyBorder="1" applyAlignment="1">
      <alignment horizontal="center" vertical="center" wrapText="1"/>
    </xf>
    <xf numFmtId="0" fontId="21" fillId="0" borderId="10" xfId="43" applyFont="1" applyBorder="1" applyAlignment="1">
      <alignment horizontal="center" vertical="center" wrapText="1"/>
    </xf>
    <xf numFmtId="0" fontId="21" fillId="0" borderId="10" xfId="43" applyFont="1" applyBorder="1" applyAlignment="1">
      <alignment horizontal="left" vertical="top" wrapText="1"/>
    </xf>
    <xf numFmtId="0" fontId="23" fillId="0" borderId="10" xfId="42" applyFont="1" applyBorder="1" applyAlignment="1">
      <alignment horizontal="left" vertical="top" wrapText="1"/>
    </xf>
    <xf numFmtId="0" fontId="23" fillId="0" borderId="10" xfId="43" applyFont="1" applyBorder="1" applyAlignment="1">
      <alignment horizontal="left" vertical="top" wrapText="1"/>
    </xf>
    <xf numFmtId="0" fontId="23" fillId="0" borderId="10" xfId="0" applyFont="1" applyBorder="1" applyAlignment="1">
      <alignment vertical="top" wrapText="1"/>
    </xf>
    <xf numFmtId="0" fontId="23" fillId="0" borderId="10" xfId="43" applyFont="1" applyBorder="1" applyAlignment="1">
      <alignment vertical="top" wrapText="1"/>
    </xf>
    <xf numFmtId="0" fontId="23" fillId="0" borderId="10" xfId="0" applyFont="1" applyBorder="1" applyAlignment="1">
      <alignment horizontal="center" vertical="center" wrapText="1"/>
    </xf>
    <xf numFmtId="0" fontId="23" fillId="0" borderId="10" xfId="0" applyFont="1" applyBorder="1" applyAlignment="1">
      <alignment horizontal="left" vertical="top" wrapText="1"/>
    </xf>
    <xf numFmtId="0" fontId="23" fillId="0" borderId="10" xfId="0" applyFont="1" applyBorder="1" applyAlignment="1">
      <alignment horizontal="left" vertical="top"/>
    </xf>
    <xf numFmtId="0" fontId="21" fillId="0" borderId="10" xfId="0" applyFont="1" applyBorder="1" applyAlignment="1">
      <alignment horizontal="left" vertical="top" wrapText="1"/>
    </xf>
    <xf numFmtId="0" fontId="18" fillId="0" borderId="0" xfId="0" applyFont="1" applyAlignment="1">
      <alignment vertical="top" wrapText="1"/>
    </xf>
    <xf numFmtId="0" fontId="18" fillId="0" borderId="0" xfId="0" applyFont="1" applyAlignment="1">
      <alignment vertical="top"/>
    </xf>
    <xf numFmtId="4" fontId="18" fillId="0" borderId="0" xfId="0" applyNumberFormat="1" applyFont="1" applyAlignment="1">
      <alignment vertical="top" wrapText="1"/>
    </xf>
    <xf numFmtId="14" fontId="18" fillId="0" borderId="0" xfId="0" applyNumberFormat="1" applyFont="1" applyAlignment="1">
      <alignment vertical="top" wrapText="1"/>
    </xf>
    <xf numFmtId="14" fontId="18" fillId="0" borderId="0" xfId="0" applyNumberFormat="1" applyFont="1" applyAlignment="1">
      <alignment vertical="top"/>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3" xfId="43" xr:uid="{00000000-0005-0000-0000-000027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4B694-3452-4354-9520-77D302DC30DC}">
  <dimension ref="A1:I217"/>
  <sheetViews>
    <sheetView workbookViewId="0">
      <pane xSplit="1" ySplit="1" topLeftCell="B2" activePane="bottomRight" state="frozen"/>
      <selection pane="topRight" activeCell="B1" sqref="B1"/>
      <selection pane="bottomLeft" activeCell="A2" sqref="A2"/>
      <selection pane="bottomRight" activeCell="G209" sqref="G209"/>
    </sheetView>
  </sheetViews>
  <sheetFormatPr defaultRowHeight="14.5" x14ac:dyDescent="0.35"/>
  <cols>
    <col min="1" max="1" width="15.6328125" style="22" customWidth="1"/>
    <col min="2" max="2" width="30.08984375" style="18" customWidth="1"/>
    <col min="3" max="3" width="15.90625" style="22" customWidth="1"/>
    <col min="4" max="4" width="32.453125" style="18" customWidth="1"/>
    <col min="5" max="5" width="15.90625" style="18" customWidth="1"/>
    <col min="6" max="6" width="14.36328125" style="18" customWidth="1"/>
    <col min="7" max="7" width="12.08984375" style="18" customWidth="1"/>
    <col min="8" max="8" width="18.54296875" style="18" customWidth="1"/>
    <col min="9" max="9" width="27.1796875" style="18" customWidth="1"/>
    <col min="10" max="16384" width="8.7265625" style="18"/>
  </cols>
  <sheetData>
    <row r="1" spans="1:9" ht="24" x14ac:dyDescent="0.35">
      <c r="A1" s="12" t="s">
        <v>201</v>
      </c>
      <c r="B1" s="12" t="s">
        <v>202</v>
      </c>
      <c r="C1" s="12" t="s">
        <v>203</v>
      </c>
      <c r="D1" s="12" t="s">
        <v>204</v>
      </c>
      <c r="E1" s="12" t="s">
        <v>205</v>
      </c>
      <c r="F1" s="12" t="s">
        <v>206</v>
      </c>
      <c r="G1" s="12" t="s">
        <v>207</v>
      </c>
      <c r="H1" s="12" t="s">
        <v>208</v>
      </c>
      <c r="I1" s="52" t="s">
        <v>548</v>
      </c>
    </row>
    <row r="2" spans="1:9" ht="48" x14ac:dyDescent="0.35">
      <c r="A2" s="55">
        <v>4.0999999999999996</v>
      </c>
      <c r="B2" s="56" t="s">
        <v>209</v>
      </c>
      <c r="C2" s="59" t="s">
        <v>4</v>
      </c>
      <c r="D2" s="57" t="s">
        <v>210</v>
      </c>
      <c r="E2" s="57" t="s">
        <v>192</v>
      </c>
      <c r="F2" s="58" t="s">
        <v>211</v>
      </c>
      <c r="G2" s="58" t="s">
        <v>212</v>
      </c>
      <c r="H2" s="58"/>
      <c r="I2" s="59"/>
    </row>
    <row r="3" spans="1:9" ht="48" x14ac:dyDescent="0.35">
      <c r="A3" s="55">
        <v>4.0999999999999996</v>
      </c>
      <c r="B3" s="56" t="s">
        <v>209</v>
      </c>
      <c r="C3" s="59" t="s">
        <v>5</v>
      </c>
      <c r="D3" s="57" t="s">
        <v>213</v>
      </c>
      <c r="E3" s="57" t="s">
        <v>192</v>
      </c>
      <c r="F3" s="58" t="s">
        <v>211</v>
      </c>
      <c r="G3" s="58" t="s">
        <v>212</v>
      </c>
      <c r="H3" s="58"/>
      <c r="I3" s="59"/>
    </row>
    <row r="4" spans="1:9" ht="48" x14ac:dyDescent="0.35">
      <c r="A4" s="55">
        <v>4.0999999999999996</v>
      </c>
      <c r="B4" s="56" t="s">
        <v>209</v>
      </c>
      <c r="C4" s="59" t="s">
        <v>6</v>
      </c>
      <c r="D4" s="57" t="s">
        <v>214</v>
      </c>
      <c r="E4" s="57" t="s">
        <v>192</v>
      </c>
      <c r="F4" s="58" t="s">
        <v>211</v>
      </c>
      <c r="G4" s="58" t="s">
        <v>212</v>
      </c>
      <c r="H4" s="58"/>
      <c r="I4" s="59"/>
    </row>
    <row r="5" spans="1:9" ht="48" x14ac:dyDescent="0.35">
      <c r="A5" s="55">
        <v>4.0999999999999996</v>
      </c>
      <c r="B5" s="56" t="s">
        <v>209</v>
      </c>
      <c r="C5" s="59" t="s">
        <v>7</v>
      </c>
      <c r="D5" s="57" t="s">
        <v>215</v>
      </c>
      <c r="E5" s="57" t="s">
        <v>192</v>
      </c>
      <c r="F5" s="58" t="s">
        <v>211</v>
      </c>
      <c r="G5" s="58" t="s">
        <v>212</v>
      </c>
      <c r="H5" s="58"/>
      <c r="I5" s="59"/>
    </row>
    <row r="6" spans="1:9" ht="48" x14ac:dyDescent="0.35">
      <c r="A6" s="55">
        <v>4.0999999999999996</v>
      </c>
      <c r="B6" s="56" t="s">
        <v>209</v>
      </c>
      <c r="C6" s="59" t="s">
        <v>8</v>
      </c>
      <c r="D6" s="57" t="s">
        <v>216</v>
      </c>
      <c r="E6" s="57" t="s">
        <v>192</v>
      </c>
      <c r="F6" s="58" t="s">
        <v>211</v>
      </c>
      <c r="G6" s="58" t="s">
        <v>212</v>
      </c>
      <c r="H6" s="58"/>
      <c r="I6" s="59"/>
    </row>
    <row r="7" spans="1:9" ht="48" x14ac:dyDescent="0.35">
      <c r="A7" s="55">
        <v>4.0999999999999996</v>
      </c>
      <c r="B7" s="56" t="s">
        <v>209</v>
      </c>
      <c r="C7" s="59" t="s">
        <v>9</v>
      </c>
      <c r="D7" s="57" t="s">
        <v>217</v>
      </c>
      <c r="E7" s="57" t="s">
        <v>192</v>
      </c>
      <c r="F7" s="58" t="s">
        <v>211</v>
      </c>
      <c r="G7" s="58" t="s">
        <v>212</v>
      </c>
      <c r="H7" s="58"/>
      <c r="I7" s="59"/>
    </row>
    <row r="8" spans="1:9" ht="48" x14ac:dyDescent="0.35">
      <c r="A8" s="55">
        <v>4.0999999999999996</v>
      </c>
      <c r="B8" s="56" t="s">
        <v>209</v>
      </c>
      <c r="C8" s="59" t="s">
        <v>10</v>
      </c>
      <c r="D8" s="57" t="s">
        <v>218</v>
      </c>
      <c r="E8" s="57" t="s">
        <v>192</v>
      </c>
      <c r="F8" s="58" t="s">
        <v>211</v>
      </c>
      <c r="G8" s="58" t="s">
        <v>212</v>
      </c>
      <c r="H8" s="58"/>
      <c r="I8" s="59"/>
    </row>
    <row r="9" spans="1:9" ht="60" x14ac:dyDescent="0.35">
      <c r="A9" s="55">
        <v>4.0999999999999996</v>
      </c>
      <c r="B9" s="56" t="s">
        <v>209</v>
      </c>
      <c r="C9" s="59" t="s">
        <v>11</v>
      </c>
      <c r="D9" s="57" t="s">
        <v>219</v>
      </c>
      <c r="E9" s="57" t="s">
        <v>192</v>
      </c>
      <c r="F9" s="58" t="s">
        <v>211</v>
      </c>
      <c r="G9" s="58" t="s">
        <v>212</v>
      </c>
      <c r="H9" s="58"/>
      <c r="I9" s="59"/>
    </row>
    <row r="10" spans="1:9" ht="84" x14ac:dyDescent="0.35">
      <c r="A10" s="55">
        <v>4.0999999999999996</v>
      </c>
      <c r="B10" s="56" t="s">
        <v>209</v>
      </c>
      <c r="C10" s="59" t="s">
        <v>12</v>
      </c>
      <c r="D10" s="57" t="s">
        <v>220</v>
      </c>
      <c r="E10" s="57" t="s">
        <v>192</v>
      </c>
      <c r="F10" s="58" t="s">
        <v>211</v>
      </c>
      <c r="G10" s="58" t="s">
        <v>212</v>
      </c>
      <c r="H10" s="58"/>
      <c r="I10" s="59"/>
    </row>
    <row r="11" spans="1:9" ht="48" x14ac:dyDescent="0.35">
      <c r="A11" s="55">
        <v>4.0999999999999996</v>
      </c>
      <c r="B11" s="56" t="s">
        <v>209</v>
      </c>
      <c r="C11" s="59" t="s">
        <v>13</v>
      </c>
      <c r="D11" s="57" t="s">
        <v>221</v>
      </c>
      <c r="E11" s="57" t="s">
        <v>192</v>
      </c>
      <c r="F11" s="58" t="s">
        <v>211</v>
      </c>
      <c r="G11" s="58" t="s">
        <v>212</v>
      </c>
      <c r="H11" s="58"/>
      <c r="I11" s="59"/>
    </row>
    <row r="12" spans="1:9" ht="36" x14ac:dyDescent="0.35">
      <c r="A12" s="60">
        <v>4.2</v>
      </c>
      <c r="B12" s="56" t="s">
        <v>222</v>
      </c>
      <c r="C12" s="59" t="s">
        <v>14</v>
      </c>
      <c r="D12" s="57" t="s">
        <v>223</v>
      </c>
      <c r="E12" s="57" t="s">
        <v>192</v>
      </c>
      <c r="F12" s="58" t="s">
        <v>224</v>
      </c>
      <c r="G12" s="58" t="s">
        <v>212</v>
      </c>
      <c r="H12" s="58"/>
      <c r="I12" s="59"/>
    </row>
    <row r="13" spans="1:9" ht="48" x14ac:dyDescent="0.35">
      <c r="A13" s="61">
        <v>4.3</v>
      </c>
      <c r="B13" s="56" t="s">
        <v>225</v>
      </c>
      <c r="C13" s="59" t="s">
        <v>125</v>
      </c>
      <c r="D13" s="62" t="s">
        <v>226</v>
      </c>
      <c r="E13" s="57" t="s">
        <v>192</v>
      </c>
      <c r="F13" s="58" t="s">
        <v>211</v>
      </c>
      <c r="G13" s="58" t="s">
        <v>212</v>
      </c>
      <c r="H13" s="58"/>
      <c r="I13" s="59"/>
    </row>
    <row r="14" spans="1:9" ht="48" x14ac:dyDescent="0.35">
      <c r="A14" s="61">
        <v>4.3</v>
      </c>
      <c r="B14" s="56" t="s">
        <v>225</v>
      </c>
      <c r="C14" s="59" t="s">
        <v>126</v>
      </c>
      <c r="D14" s="62" t="s">
        <v>227</v>
      </c>
      <c r="E14" s="57" t="s">
        <v>192</v>
      </c>
      <c r="F14" s="58" t="s">
        <v>211</v>
      </c>
      <c r="G14" s="58" t="s">
        <v>212</v>
      </c>
      <c r="H14" s="58"/>
      <c r="I14" s="59"/>
    </row>
    <row r="15" spans="1:9" ht="60" x14ac:dyDescent="0.35">
      <c r="A15" s="61">
        <v>4.3</v>
      </c>
      <c r="B15" s="56" t="s">
        <v>225</v>
      </c>
      <c r="C15" s="59" t="s">
        <v>127</v>
      </c>
      <c r="D15" s="62" t="s">
        <v>228</v>
      </c>
      <c r="E15" s="57" t="s">
        <v>192</v>
      </c>
      <c r="F15" s="58" t="s">
        <v>211</v>
      </c>
      <c r="G15" s="58" t="s">
        <v>212</v>
      </c>
      <c r="H15" s="58"/>
      <c r="I15" s="59"/>
    </row>
    <row r="16" spans="1:9" ht="48" x14ac:dyDescent="0.35">
      <c r="A16" s="61">
        <v>4.3</v>
      </c>
      <c r="B16" s="56" t="s">
        <v>225</v>
      </c>
      <c r="C16" s="59" t="s">
        <v>128</v>
      </c>
      <c r="D16" s="62" t="s">
        <v>229</v>
      </c>
      <c r="E16" s="57" t="s">
        <v>192</v>
      </c>
      <c r="F16" s="58" t="s">
        <v>211</v>
      </c>
      <c r="G16" s="58" t="s">
        <v>212</v>
      </c>
      <c r="H16" s="58"/>
      <c r="I16" s="59"/>
    </row>
    <row r="17" spans="1:9" ht="48" x14ac:dyDescent="0.35">
      <c r="A17" s="61">
        <v>4.3</v>
      </c>
      <c r="B17" s="56" t="s">
        <v>225</v>
      </c>
      <c r="C17" s="59" t="s">
        <v>129</v>
      </c>
      <c r="D17" s="62" t="s">
        <v>230</v>
      </c>
      <c r="E17" s="57" t="s">
        <v>192</v>
      </c>
      <c r="F17" s="58" t="s">
        <v>211</v>
      </c>
      <c r="G17" s="58" t="s">
        <v>212</v>
      </c>
      <c r="H17" s="58"/>
      <c r="I17" s="59"/>
    </row>
    <row r="18" spans="1:9" ht="60" x14ac:dyDescent="0.35">
      <c r="A18" s="61">
        <v>4.3</v>
      </c>
      <c r="B18" s="56" t="s">
        <v>225</v>
      </c>
      <c r="C18" s="59" t="s">
        <v>130</v>
      </c>
      <c r="D18" s="62" t="s">
        <v>231</v>
      </c>
      <c r="E18" s="57" t="s">
        <v>192</v>
      </c>
      <c r="F18" s="58" t="s">
        <v>211</v>
      </c>
      <c r="G18" s="58" t="s">
        <v>212</v>
      </c>
      <c r="H18" s="58"/>
      <c r="I18" s="59"/>
    </row>
    <row r="19" spans="1:9" ht="48" x14ac:dyDescent="0.35">
      <c r="A19" s="61">
        <v>4.3</v>
      </c>
      <c r="B19" s="56" t="s">
        <v>225</v>
      </c>
      <c r="C19" s="59" t="s">
        <v>131</v>
      </c>
      <c r="D19" s="62" t="s">
        <v>232</v>
      </c>
      <c r="E19" s="57" t="s">
        <v>192</v>
      </c>
      <c r="F19" s="58" t="s">
        <v>211</v>
      </c>
      <c r="G19" s="58" t="s">
        <v>212</v>
      </c>
      <c r="H19" s="58"/>
      <c r="I19" s="59"/>
    </row>
    <row r="20" spans="1:9" ht="48" x14ac:dyDescent="0.35">
      <c r="A20" s="61">
        <v>4.3</v>
      </c>
      <c r="B20" s="56" t="s">
        <v>225</v>
      </c>
      <c r="C20" s="59" t="s">
        <v>132</v>
      </c>
      <c r="D20" s="62" t="s">
        <v>233</v>
      </c>
      <c r="E20" s="57" t="s">
        <v>192</v>
      </c>
      <c r="F20" s="58" t="s">
        <v>211</v>
      </c>
      <c r="G20" s="58" t="s">
        <v>212</v>
      </c>
      <c r="H20" s="58"/>
      <c r="I20" s="59"/>
    </row>
    <row r="21" spans="1:9" ht="48" x14ac:dyDescent="0.35">
      <c r="A21" s="61">
        <v>4.3</v>
      </c>
      <c r="B21" s="56" t="s">
        <v>225</v>
      </c>
      <c r="C21" s="59" t="s">
        <v>133</v>
      </c>
      <c r="D21" s="62" t="s">
        <v>234</v>
      </c>
      <c r="E21" s="57" t="s">
        <v>192</v>
      </c>
      <c r="F21" s="58" t="s">
        <v>211</v>
      </c>
      <c r="G21" s="58" t="s">
        <v>212</v>
      </c>
      <c r="H21" s="58"/>
      <c r="I21" s="59"/>
    </row>
    <row r="22" spans="1:9" ht="48" x14ac:dyDescent="0.35">
      <c r="A22" s="61">
        <v>4.3</v>
      </c>
      <c r="B22" s="56" t="s">
        <v>225</v>
      </c>
      <c r="C22" s="59" t="s">
        <v>134</v>
      </c>
      <c r="D22" s="62" t="s">
        <v>235</v>
      </c>
      <c r="E22" s="57" t="s">
        <v>192</v>
      </c>
      <c r="F22" s="58" t="s">
        <v>211</v>
      </c>
      <c r="G22" s="58" t="s">
        <v>212</v>
      </c>
      <c r="H22" s="58"/>
      <c r="I22" s="59"/>
    </row>
    <row r="23" spans="1:9" ht="48" x14ac:dyDescent="0.35">
      <c r="A23" s="61">
        <v>4.3</v>
      </c>
      <c r="B23" s="56" t="s">
        <v>225</v>
      </c>
      <c r="C23" s="59" t="s">
        <v>135</v>
      </c>
      <c r="D23" s="62" t="s">
        <v>236</v>
      </c>
      <c r="E23" s="57" t="s">
        <v>192</v>
      </c>
      <c r="F23" s="58" t="s">
        <v>211</v>
      </c>
      <c r="G23" s="58" t="s">
        <v>212</v>
      </c>
      <c r="H23" s="58"/>
      <c r="I23" s="59"/>
    </row>
    <row r="24" spans="1:9" ht="48" x14ac:dyDescent="0.35">
      <c r="A24" s="61">
        <v>4.3</v>
      </c>
      <c r="B24" s="56" t="s">
        <v>225</v>
      </c>
      <c r="C24" s="59" t="s">
        <v>136</v>
      </c>
      <c r="D24" s="62" t="s">
        <v>237</v>
      </c>
      <c r="E24" s="57" t="s">
        <v>192</v>
      </c>
      <c r="F24" s="58" t="s">
        <v>211</v>
      </c>
      <c r="G24" s="58" t="s">
        <v>212</v>
      </c>
      <c r="H24" s="58"/>
      <c r="I24" s="59"/>
    </row>
    <row r="25" spans="1:9" ht="48" x14ac:dyDescent="0.35">
      <c r="A25" s="61">
        <v>4.3</v>
      </c>
      <c r="B25" s="56" t="s">
        <v>225</v>
      </c>
      <c r="C25" s="59" t="s">
        <v>137</v>
      </c>
      <c r="D25" s="62" t="s">
        <v>238</v>
      </c>
      <c r="E25" s="57" t="s">
        <v>192</v>
      </c>
      <c r="F25" s="58" t="s">
        <v>211</v>
      </c>
      <c r="G25" s="58" t="s">
        <v>212</v>
      </c>
      <c r="H25" s="58"/>
      <c r="I25" s="59"/>
    </row>
    <row r="26" spans="1:9" ht="48" x14ac:dyDescent="0.35">
      <c r="A26" s="61">
        <v>4.3</v>
      </c>
      <c r="B26" s="56" t="s">
        <v>225</v>
      </c>
      <c r="C26" s="59" t="s">
        <v>138</v>
      </c>
      <c r="D26" s="62" t="s">
        <v>239</v>
      </c>
      <c r="E26" s="57" t="s">
        <v>192</v>
      </c>
      <c r="F26" s="58" t="s">
        <v>211</v>
      </c>
      <c r="G26" s="58" t="s">
        <v>212</v>
      </c>
      <c r="H26" s="58"/>
      <c r="I26" s="59"/>
    </row>
    <row r="27" spans="1:9" ht="48" x14ac:dyDescent="0.35">
      <c r="A27" s="61">
        <v>4.3</v>
      </c>
      <c r="B27" s="63" t="s">
        <v>240</v>
      </c>
      <c r="C27" s="59" t="s">
        <v>139</v>
      </c>
      <c r="D27" s="64" t="s">
        <v>241</v>
      </c>
      <c r="E27" s="57" t="s">
        <v>192</v>
      </c>
      <c r="F27" s="58" t="s">
        <v>211</v>
      </c>
      <c r="G27" s="65" t="s">
        <v>212</v>
      </c>
      <c r="H27" s="58"/>
      <c r="I27" s="59"/>
    </row>
    <row r="28" spans="1:9" ht="36" x14ac:dyDescent="0.35">
      <c r="A28" s="61">
        <v>4.4000000000000004</v>
      </c>
      <c r="B28" s="56" t="s">
        <v>242</v>
      </c>
      <c r="C28" s="59" t="s">
        <v>15</v>
      </c>
      <c r="D28" s="57" t="s">
        <v>243</v>
      </c>
      <c r="E28" s="57" t="s">
        <v>192</v>
      </c>
      <c r="F28" s="65" t="s">
        <v>244</v>
      </c>
      <c r="G28" s="58" t="s">
        <v>212</v>
      </c>
      <c r="H28" s="58"/>
      <c r="I28" s="59"/>
    </row>
    <row r="29" spans="1:9" ht="60" x14ac:dyDescent="0.35">
      <c r="A29" s="61">
        <v>4.4000000000000004</v>
      </c>
      <c r="B29" s="56" t="s">
        <v>242</v>
      </c>
      <c r="C29" s="59" t="s">
        <v>16</v>
      </c>
      <c r="D29" s="57" t="s">
        <v>245</v>
      </c>
      <c r="E29" s="57" t="s">
        <v>192</v>
      </c>
      <c r="F29" s="58" t="s">
        <v>246</v>
      </c>
      <c r="G29" s="58" t="s">
        <v>212</v>
      </c>
      <c r="H29" s="58"/>
      <c r="I29" s="59"/>
    </row>
    <row r="30" spans="1:9" ht="84" x14ac:dyDescent="0.35">
      <c r="A30" s="61">
        <v>4.4000000000000004</v>
      </c>
      <c r="B30" s="63" t="s">
        <v>242</v>
      </c>
      <c r="C30" s="59" t="s">
        <v>140</v>
      </c>
      <c r="D30" s="66" t="s">
        <v>507</v>
      </c>
      <c r="E30" s="66" t="s">
        <v>511</v>
      </c>
      <c r="F30" s="58" t="s">
        <v>211</v>
      </c>
      <c r="G30" s="65" t="s">
        <v>248</v>
      </c>
      <c r="H30" s="65"/>
      <c r="I30" s="59"/>
    </row>
    <row r="31" spans="1:9" ht="84" x14ac:dyDescent="0.35">
      <c r="A31" s="61">
        <v>4.4000000000000004</v>
      </c>
      <c r="B31" s="63" t="s">
        <v>242</v>
      </c>
      <c r="C31" s="59" t="s">
        <v>141</v>
      </c>
      <c r="D31" s="66" t="s">
        <v>507</v>
      </c>
      <c r="E31" s="66" t="s">
        <v>505</v>
      </c>
      <c r="F31" s="58" t="s">
        <v>211</v>
      </c>
      <c r="G31" s="65" t="s">
        <v>248</v>
      </c>
      <c r="H31" s="65"/>
      <c r="I31" s="59"/>
    </row>
    <row r="32" spans="1:9" ht="48" x14ac:dyDescent="0.35">
      <c r="A32" s="61">
        <v>4.4000000000000004</v>
      </c>
      <c r="B32" s="56" t="s">
        <v>242</v>
      </c>
      <c r="C32" s="59" t="s">
        <v>17</v>
      </c>
      <c r="D32" s="57" t="s">
        <v>249</v>
      </c>
      <c r="E32" s="57" t="s">
        <v>192</v>
      </c>
      <c r="F32" s="58" t="s">
        <v>246</v>
      </c>
      <c r="G32" s="65" t="s">
        <v>262</v>
      </c>
      <c r="H32" s="58"/>
      <c r="I32" s="59"/>
    </row>
    <row r="33" spans="1:9" ht="36" x14ac:dyDescent="0.35">
      <c r="A33" s="61">
        <v>4.4000000000000004</v>
      </c>
      <c r="B33" s="56" t="s">
        <v>242</v>
      </c>
      <c r="C33" s="59" t="s">
        <v>142</v>
      </c>
      <c r="D33" s="57" t="s">
        <v>250</v>
      </c>
      <c r="E33" s="57" t="s">
        <v>192</v>
      </c>
      <c r="F33" s="58" t="s">
        <v>211</v>
      </c>
      <c r="G33" s="65" t="s">
        <v>262</v>
      </c>
      <c r="H33" s="58"/>
      <c r="I33" s="59"/>
    </row>
    <row r="34" spans="1:9" ht="60" x14ac:dyDescent="0.35">
      <c r="A34" s="61">
        <v>4.4000000000000004</v>
      </c>
      <c r="B34" s="56" t="s">
        <v>242</v>
      </c>
      <c r="C34" s="59" t="s">
        <v>143</v>
      </c>
      <c r="D34" s="57" t="s">
        <v>508</v>
      </c>
      <c r="E34" s="57" t="s">
        <v>506</v>
      </c>
      <c r="F34" s="58" t="s">
        <v>211</v>
      </c>
      <c r="G34" s="65" t="s">
        <v>248</v>
      </c>
      <c r="H34" s="58"/>
      <c r="I34" s="59"/>
    </row>
    <row r="35" spans="1:9" ht="60" x14ac:dyDescent="0.35">
      <c r="A35" s="61">
        <v>4.4000000000000004</v>
      </c>
      <c r="B35" s="56" t="s">
        <v>242</v>
      </c>
      <c r="C35" s="59" t="s">
        <v>144</v>
      </c>
      <c r="D35" s="57" t="s">
        <v>508</v>
      </c>
      <c r="E35" s="57" t="s">
        <v>505</v>
      </c>
      <c r="F35" s="58" t="s">
        <v>211</v>
      </c>
      <c r="G35" s="65" t="s">
        <v>248</v>
      </c>
      <c r="H35" s="58"/>
      <c r="I35" s="59"/>
    </row>
    <row r="36" spans="1:9" ht="84" x14ac:dyDescent="0.35">
      <c r="A36" s="61">
        <v>4.4000000000000004</v>
      </c>
      <c r="B36" s="56" t="s">
        <v>242</v>
      </c>
      <c r="C36" s="59" t="s">
        <v>145</v>
      </c>
      <c r="D36" s="57" t="s">
        <v>509</v>
      </c>
      <c r="E36" s="57" t="s">
        <v>506</v>
      </c>
      <c r="F36" s="58" t="s">
        <v>211</v>
      </c>
      <c r="G36" s="65" t="s">
        <v>248</v>
      </c>
      <c r="H36" s="58"/>
      <c r="I36" s="59"/>
    </row>
    <row r="37" spans="1:9" ht="84" x14ac:dyDescent="0.35">
      <c r="A37" s="61">
        <v>4.4000000000000004</v>
      </c>
      <c r="B37" s="56" t="s">
        <v>242</v>
      </c>
      <c r="C37" s="59" t="s">
        <v>146</v>
      </c>
      <c r="D37" s="57" t="s">
        <v>509</v>
      </c>
      <c r="E37" s="57" t="s">
        <v>505</v>
      </c>
      <c r="F37" s="58" t="s">
        <v>211</v>
      </c>
      <c r="G37" s="58" t="s">
        <v>212</v>
      </c>
      <c r="H37" s="58"/>
      <c r="I37" s="59"/>
    </row>
    <row r="38" spans="1:9" ht="48" x14ac:dyDescent="0.35">
      <c r="A38" s="61">
        <v>4.4000000000000004</v>
      </c>
      <c r="B38" s="56" t="s">
        <v>242</v>
      </c>
      <c r="C38" s="59" t="s">
        <v>18</v>
      </c>
      <c r="D38" s="57" t="s">
        <v>251</v>
      </c>
      <c r="E38" s="57" t="s">
        <v>192</v>
      </c>
      <c r="F38" s="58" t="s">
        <v>246</v>
      </c>
      <c r="G38" s="58" t="s">
        <v>212</v>
      </c>
      <c r="H38" s="58"/>
      <c r="I38" s="59"/>
    </row>
    <row r="39" spans="1:9" ht="48" x14ac:dyDescent="0.35">
      <c r="A39" s="61">
        <v>4.4000000000000004</v>
      </c>
      <c r="B39" s="56" t="s">
        <v>242</v>
      </c>
      <c r="C39" s="59" t="s">
        <v>147</v>
      </c>
      <c r="D39" s="57" t="s">
        <v>252</v>
      </c>
      <c r="E39" s="57" t="s">
        <v>192</v>
      </c>
      <c r="F39" s="58" t="s">
        <v>211</v>
      </c>
      <c r="G39" s="58" t="s">
        <v>212</v>
      </c>
      <c r="H39" s="58"/>
      <c r="I39" s="59"/>
    </row>
    <row r="40" spans="1:9" ht="72" x14ac:dyDescent="0.35">
      <c r="A40" s="61">
        <v>4.4000000000000004</v>
      </c>
      <c r="B40" s="56" t="s">
        <v>242</v>
      </c>
      <c r="C40" s="59" t="s">
        <v>148</v>
      </c>
      <c r="D40" s="57" t="s">
        <v>510</v>
      </c>
      <c r="E40" s="57" t="s">
        <v>506</v>
      </c>
      <c r="F40" s="58" t="s">
        <v>211</v>
      </c>
      <c r="G40" s="58" t="s">
        <v>212</v>
      </c>
      <c r="H40" s="58"/>
      <c r="I40" s="59"/>
    </row>
    <row r="41" spans="1:9" ht="72" x14ac:dyDescent="0.35">
      <c r="A41" s="61">
        <v>4.4000000000000004</v>
      </c>
      <c r="B41" s="56" t="s">
        <v>242</v>
      </c>
      <c r="C41" s="59" t="s">
        <v>149</v>
      </c>
      <c r="D41" s="57" t="s">
        <v>510</v>
      </c>
      <c r="E41" s="57" t="s">
        <v>505</v>
      </c>
      <c r="F41" s="58" t="s">
        <v>211</v>
      </c>
      <c r="G41" s="58" t="s">
        <v>212</v>
      </c>
      <c r="H41" s="58"/>
      <c r="I41" s="59"/>
    </row>
    <row r="42" spans="1:9" ht="24" x14ac:dyDescent="0.35">
      <c r="A42" s="60">
        <v>5.0999999999999996</v>
      </c>
      <c r="B42" s="56" t="s">
        <v>253</v>
      </c>
      <c r="C42" s="59" t="s">
        <v>19</v>
      </c>
      <c r="D42" s="56" t="s">
        <v>254</v>
      </c>
      <c r="E42" s="57" t="s">
        <v>192</v>
      </c>
      <c r="F42" s="65" t="s">
        <v>244</v>
      </c>
      <c r="G42" s="58" t="s">
        <v>212</v>
      </c>
      <c r="H42" s="58"/>
      <c r="I42" s="59"/>
    </row>
    <row r="43" spans="1:9" ht="48" x14ac:dyDescent="0.35">
      <c r="A43" s="60">
        <v>5.2</v>
      </c>
      <c r="B43" s="56" t="s">
        <v>256</v>
      </c>
      <c r="C43" s="59" t="s">
        <v>20</v>
      </c>
      <c r="D43" s="56" t="s">
        <v>256</v>
      </c>
      <c r="E43" s="57" t="s">
        <v>192</v>
      </c>
      <c r="F43" s="65" t="s">
        <v>244</v>
      </c>
      <c r="G43" s="58" t="s">
        <v>212</v>
      </c>
      <c r="H43" s="58"/>
      <c r="I43" s="59"/>
    </row>
    <row r="44" spans="1:9" ht="24" x14ac:dyDescent="0.35">
      <c r="A44" s="60">
        <v>5.3</v>
      </c>
      <c r="B44" s="56" t="s">
        <v>257</v>
      </c>
      <c r="C44" s="59" t="s">
        <v>21</v>
      </c>
      <c r="D44" s="57" t="s">
        <v>258</v>
      </c>
      <c r="E44" s="57" t="s">
        <v>192</v>
      </c>
      <c r="F44" s="58" t="s">
        <v>247</v>
      </c>
      <c r="G44" s="58" t="s">
        <v>212</v>
      </c>
      <c r="H44" s="58"/>
      <c r="I44" s="59"/>
    </row>
    <row r="45" spans="1:9" ht="24" x14ac:dyDescent="0.35">
      <c r="A45" s="60">
        <v>5.3</v>
      </c>
      <c r="B45" s="56" t="s">
        <v>257</v>
      </c>
      <c r="C45" s="59" t="s">
        <v>22</v>
      </c>
      <c r="D45" s="57" t="s">
        <v>259</v>
      </c>
      <c r="E45" s="57" t="s">
        <v>192</v>
      </c>
      <c r="F45" s="65" t="s">
        <v>244</v>
      </c>
      <c r="G45" s="58" t="s">
        <v>212</v>
      </c>
      <c r="H45" s="58"/>
      <c r="I45" s="59"/>
    </row>
    <row r="46" spans="1:9" x14ac:dyDescent="0.35">
      <c r="A46" s="60">
        <v>5.3</v>
      </c>
      <c r="B46" s="56" t="s">
        <v>257</v>
      </c>
      <c r="C46" s="59" t="s">
        <v>23</v>
      </c>
      <c r="D46" s="57" t="s">
        <v>260</v>
      </c>
      <c r="E46" s="57" t="s">
        <v>192</v>
      </c>
      <c r="F46" s="65" t="s">
        <v>244</v>
      </c>
      <c r="G46" s="58" t="s">
        <v>212</v>
      </c>
      <c r="H46" s="58"/>
      <c r="I46" s="59"/>
    </row>
    <row r="47" spans="1:9" ht="48" x14ac:dyDescent="0.35">
      <c r="A47" s="60">
        <v>5.3</v>
      </c>
      <c r="B47" s="56" t="s">
        <v>257</v>
      </c>
      <c r="C47" s="59" t="s">
        <v>24</v>
      </c>
      <c r="D47" s="57" t="s">
        <v>261</v>
      </c>
      <c r="E47" s="57" t="s">
        <v>192</v>
      </c>
      <c r="F47" s="58" t="s">
        <v>246</v>
      </c>
      <c r="G47" s="58" t="s">
        <v>262</v>
      </c>
      <c r="H47" s="58"/>
      <c r="I47" s="59"/>
    </row>
    <row r="48" spans="1:9" ht="36" x14ac:dyDescent="0.35">
      <c r="A48" s="60">
        <v>6.1</v>
      </c>
      <c r="B48" s="58" t="s">
        <v>263</v>
      </c>
      <c r="C48" s="59" t="s">
        <v>150</v>
      </c>
      <c r="D48" s="58" t="s">
        <v>264</v>
      </c>
      <c r="E48" s="58" t="s">
        <v>524</v>
      </c>
      <c r="F48" s="58" t="s">
        <v>211</v>
      </c>
      <c r="G48" s="58" t="s">
        <v>212</v>
      </c>
      <c r="H48" s="58"/>
      <c r="I48" s="59"/>
    </row>
    <row r="49" spans="1:9" ht="36" x14ac:dyDescent="0.35">
      <c r="A49" s="60">
        <v>6.1</v>
      </c>
      <c r="B49" s="58" t="s">
        <v>263</v>
      </c>
      <c r="C49" s="59" t="s">
        <v>151</v>
      </c>
      <c r="D49" s="58" t="s">
        <v>264</v>
      </c>
      <c r="E49" s="58" t="s">
        <v>525</v>
      </c>
      <c r="F49" s="58" t="s">
        <v>211</v>
      </c>
      <c r="G49" s="58" t="s">
        <v>212</v>
      </c>
      <c r="H49" s="58"/>
      <c r="I49" s="59"/>
    </row>
    <row r="50" spans="1:9" ht="36" x14ac:dyDescent="0.35">
      <c r="A50" s="60">
        <v>6.1</v>
      </c>
      <c r="B50" s="58" t="s">
        <v>263</v>
      </c>
      <c r="C50" s="59" t="s">
        <v>153</v>
      </c>
      <c r="D50" s="58" t="s">
        <v>264</v>
      </c>
      <c r="E50" s="58" t="s">
        <v>526</v>
      </c>
      <c r="F50" s="58" t="s">
        <v>211</v>
      </c>
      <c r="G50" s="58" t="s">
        <v>212</v>
      </c>
      <c r="H50" s="58"/>
      <c r="I50" s="59"/>
    </row>
    <row r="51" spans="1:9" ht="36" x14ac:dyDescent="0.35">
      <c r="A51" s="60">
        <v>6.1</v>
      </c>
      <c r="B51" s="58" t="s">
        <v>263</v>
      </c>
      <c r="C51" s="59" t="s">
        <v>152</v>
      </c>
      <c r="D51" s="58" t="s">
        <v>264</v>
      </c>
      <c r="E51" s="58" t="s">
        <v>527</v>
      </c>
      <c r="F51" s="58" t="s">
        <v>211</v>
      </c>
      <c r="G51" s="58" t="s">
        <v>212</v>
      </c>
      <c r="H51" s="58"/>
      <c r="I51" s="59"/>
    </row>
    <row r="52" spans="1:9" ht="36" x14ac:dyDescent="0.35">
      <c r="A52" s="60">
        <v>6.2</v>
      </c>
      <c r="B52" s="58" t="s">
        <v>265</v>
      </c>
      <c r="C52" s="59" t="s">
        <v>154</v>
      </c>
      <c r="D52" s="58" t="s">
        <v>266</v>
      </c>
      <c r="E52" s="57" t="s">
        <v>192</v>
      </c>
      <c r="F52" s="58" t="s">
        <v>211</v>
      </c>
      <c r="G52" s="58" t="s">
        <v>212</v>
      </c>
      <c r="H52" s="58"/>
      <c r="I52" s="59"/>
    </row>
    <row r="53" spans="1:9" ht="36" x14ac:dyDescent="0.35">
      <c r="A53" s="60">
        <v>6.2</v>
      </c>
      <c r="B53" s="58" t="s">
        <v>265</v>
      </c>
      <c r="C53" s="59" t="s">
        <v>155</v>
      </c>
      <c r="D53" s="58" t="s">
        <v>267</v>
      </c>
      <c r="E53" s="57" t="s">
        <v>192</v>
      </c>
      <c r="F53" s="58" t="s">
        <v>211</v>
      </c>
      <c r="G53" s="58" t="s">
        <v>212</v>
      </c>
      <c r="H53" s="58"/>
      <c r="I53" s="59"/>
    </row>
    <row r="54" spans="1:9" ht="48" x14ac:dyDescent="0.35">
      <c r="A54" s="60">
        <v>6.2</v>
      </c>
      <c r="B54" s="58" t="s">
        <v>265</v>
      </c>
      <c r="C54" s="59" t="s">
        <v>156</v>
      </c>
      <c r="D54" s="58" t="s">
        <v>268</v>
      </c>
      <c r="E54" s="57" t="s">
        <v>192</v>
      </c>
      <c r="F54" s="58" t="s">
        <v>211</v>
      </c>
      <c r="G54" s="58" t="s">
        <v>212</v>
      </c>
      <c r="H54" s="58"/>
      <c r="I54" s="59"/>
    </row>
    <row r="55" spans="1:9" ht="36" x14ac:dyDescent="0.35">
      <c r="A55" s="60">
        <v>6.2</v>
      </c>
      <c r="B55" s="58" t="s">
        <v>265</v>
      </c>
      <c r="C55" s="59" t="s">
        <v>157</v>
      </c>
      <c r="D55" s="58" t="s">
        <v>269</v>
      </c>
      <c r="E55" s="57" t="s">
        <v>192</v>
      </c>
      <c r="F55" s="58" t="s">
        <v>211</v>
      </c>
      <c r="G55" s="58" t="s">
        <v>212</v>
      </c>
      <c r="H55" s="58"/>
      <c r="I55" s="59"/>
    </row>
    <row r="56" spans="1:9" ht="36" x14ac:dyDescent="0.35">
      <c r="A56" s="60">
        <v>6.2</v>
      </c>
      <c r="B56" s="58" t="s">
        <v>265</v>
      </c>
      <c r="C56" s="59" t="s">
        <v>158</v>
      </c>
      <c r="D56" s="58" t="s">
        <v>270</v>
      </c>
      <c r="E56" s="57" t="s">
        <v>192</v>
      </c>
      <c r="F56" s="58" t="s">
        <v>211</v>
      </c>
      <c r="G56" s="58" t="s">
        <v>212</v>
      </c>
      <c r="H56" s="58"/>
      <c r="I56" s="59"/>
    </row>
    <row r="57" spans="1:9" ht="48" x14ac:dyDescent="0.35">
      <c r="A57" s="60">
        <v>6.2</v>
      </c>
      <c r="B57" s="58" t="s">
        <v>265</v>
      </c>
      <c r="C57" s="59" t="s">
        <v>159</v>
      </c>
      <c r="D57" s="58" t="s">
        <v>271</v>
      </c>
      <c r="E57" s="57" t="s">
        <v>192</v>
      </c>
      <c r="F57" s="58" t="s">
        <v>211</v>
      </c>
      <c r="G57" s="58" t="s">
        <v>212</v>
      </c>
      <c r="H57" s="58"/>
      <c r="I57" s="59"/>
    </row>
    <row r="58" spans="1:9" ht="24" x14ac:dyDescent="0.35">
      <c r="A58" s="60">
        <v>6.2</v>
      </c>
      <c r="B58" s="58" t="s">
        <v>265</v>
      </c>
      <c r="C58" s="59" t="s">
        <v>160</v>
      </c>
      <c r="D58" s="58" t="s">
        <v>272</v>
      </c>
      <c r="E58" s="57" t="s">
        <v>192</v>
      </c>
      <c r="F58" s="58" t="s">
        <v>211</v>
      </c>
      <c r="G58" s="58" t="s">
        <v>212</v>
      </c>
      <c r="H58" s="58"/>
      <c r="I58" s="59"/>
    </row>
    <row r="59" spans="1:9" ht="36" x14ac:dyDescent="0.35">
      <c r="A59" s="60">
        <v>6.2</v>
      </c>
      <c r="B59" s="58" t="s">
        <v>265</v>
      </c>
      <c r="C59" s="59" t="s">
        <v>161</v>
      </c>
      <c r="D59" s="58" t="s">
        <v>273</v>
      </c>
      <c r="E59" s="57" t="s">
        <v>192</v>
      </c>
      <c r="F59" s="58" t="s">
        <v>211</v>
      </c>
      <c r="G59" s="58" t="s">
        <v>212</v>
      </c>
      <c r="H59" s="58"/>
      <c r="I59" s="59"/>
    </row>
    <row r="60" spans="1:9" ht="36" x14ac:dyDescent="0.35">
      <c r="A60" s="60">
        <v>6.2</v>
      </c>
      <c r="B60" s="58" t="s">
        <v>265</v>
      </c>
      <c r="C60" s="59" t="s">
        <v>162</v>
      </c>
      <c r="D60" s="58" t="s">
        <v>274</v>
      </c>
      <c r="E60" s="57" t="s">
        <v>192</v>
      </c>
      <c r="F60" s="58" t="s">
        <v>211</v>
      </c>
      <c r="G60" s="58" t="s">
        <v>212</v>
      </c>
      <c r="H60" s="58"/>
      <c r="I60" s="59"/>
    </row>
    <row r="61" spans="1:9" ht="60" x14ac:dyDescent="0.35">
      <c r="A61" s="60">
        <v>6.2</v>
      </c>
      <c r="B61" s="58" t="s">
        <v>265</v>
      </c>
      <c r="C61" s="59" t="s">
        <v>163</v>
      </c>
      <c r="D61" s="58" t="s">
        <v>275</v>
      </c>
      <c r="E61" s="57" t="s">
        <v>192</v>
      </c>
      <c r="F61" s="58" t="s">
        <v>211</v>
      </c>
      <c r="G61" s="58" t="s">
        <v>212</v>
      </c>
      <c r="H61" s="58"/>
      <c r="I61" s="59"/>
    </row>
    <row r="62" spans="1:9" ht="60" x14ac:dyDescent="0.35">
      <c r="A62" s="60">
        <v>6.2</v>
      </c>
      <c r="B62" s="58" t="s">
        <v>265</v>
      </c>
      <c r="C62" s="59" t="s">
        <v>164</v>
      </c>
      <c r="D62" s="58" t="s">
        <v>276</v>
      </c>
      <c r="E62" s="57" t="s">
        <v>192</v>
      </c>
      <c r="F62" s="58" t="s">
        <v>211</v>
      </c>
      <c r="G62" s="58" t="s">
        <v>212</v>
      </c>
      <c r="H62" s="58"/>
      <c r="I62" s="59"/>
    </row>
    <row r="63" spans="1:9" ht="36" x14ac:dyDescent="0.35">
      <c r="A63" s="60">
        <v>6.2</v>
      </c>
      <c r="B63" s="58" t="s">
        <v>265</v>
      </c>
      <c r="C63" s="59" t="s">
        <v>165</v>
      </c>
      <c r="D63" s="58" t="s">
        <v>277</v>
      </c>
      <c r="E63" s="57" t="s">
        <v>192</v>
      </c>
      <c r="F63" s="58" t="s">
        <v>211</v>
      </c>
      <c r="G63" s="58" t="s">
        <v>212</v>
      </c>
      <c r="H63" s="58"/>
      <c r="I63" s="59"/>
    </row>
    <row r="64" spans="1:9" ht="36" x14ac:dyDescent="0.35">
      <c r="A64" s="60">
        <v>6.2</v>
      </c>
      <c r="B64" s="58" t="s">
        <v>265</v>
      </c>
      <c r="C64" s="59" t="s">
        <v>166</v>
      </c>
      <c r="D64" s="58" t="s">
        <v>278</v>
      </c>
      <c r="E64" s="57" t="s">
        <v>192</v>
      </c>
      <c r="F64" s="58" t="s">
        <v>211</v>
      </c>
      <c r="G64" s="58" t="s">
        <v>212</v>
      </c>
      <c r="H64" s="58"/>
      <c r="I64" s="59"/>
    </row>
    <row r="65" spans="1:9" ht="24" x14ac:dyDescent="0.35">
      <c r="A65" s="60">
        <v>6.2</v>
      </c>
      <c r="B65" s="58" t="s">
        <v>265</v>
      </c>
      <c r="C65" s="59" t="s">
        <v>167</v>
      </c>
      <c r="D65" s="58" t="s">
        <v>279</v>
      </c>
      <c r="E65" s="57" t="s">
        <v>192</v>
      </c>
      <c r="F65" s="58" t="s">
        <v>211</v>
      </c>
      <c r="G65" s="58" t="s">
        <v>212</v>
      </c>
      <c r="H65" s="58"/>
      <c r="I65" s="59"/>
    </row>
    <row r="66" spans="1:9" ht="36" x14ac:dyDescent="0.35">
      <c r="A66" s="60">
        <v>6.2</v>
      </c>
      <c r="B66" s="58" t="s">
        <v>265</v>
      </c>
      <c r="C66" s="59" t="s">
        <v>168</v>
      </c>
      <c r="D66" s="58" t="s">
        <v>280</v>
      </c>
      <c r="E66" s="57" t="s">
        <v>192</v>
      </c>
      <c r="F66" s="58" t="s">
        <v>211</v>
      </c>
      <c r="G66" s="58" t="s">
        <v>212</v>
      </c>
      <c r="H66" s="58"/>
      <c r="I66" s="59"/>
    </row>
    <row r="67" spans="1:9" ht="24" x14ac:dyDescent="0.35">
      <c r="A67" s="67">
        <v>6.3</v>
      </c>
      <c r="B67" s="63" t="s">
        <v>281</v>
      </c>
      <c r="C67" s="59" t="s">
        <v>25</v>
      </c>
      <c r="D67" s="63" t="s">
        <v>282</v>
      </c>
      <c r="E67" s="57" t="s">
        <v>192</v>
      </c>
      <c r="F67" s="65" t="s">
        <v>247</v>
      </c>
      <c r="G67" s="65" t="s">
        <v>212</v>
      </c>
      <c r="H67" s="65"/>
      <c r="I67" s="59"/>
    </row>
    <row r="68" spans="1:9" ht="60" x14ac:dyDescent="0.35">
      <c r="A68" s="67">
        <v>6.4</v>
      </c>
      <c r="B68" s="63" t="s">
        <v>283</v>
      </c>
      <c r="C68" s="59" t="s">
        <v>26</v>
      </c>
      <c r="D68" s="68" t="s">
        <v>284</v>
      </c>
      <c r="E68" s="57" t="s">
        <v>192</v>
      </c>
      <c r="F68" s="65" t="s">
        <v>513</v>
      </c>
      <c r="G68" s="65" t="s">
        <v>262</v>
      </c>
      <c r="H68" s="65"/>
      <c r="I68" s="59"/>
    </row>
    <row r="69" spans="1:9" ht="60" x14ac:dyDescent="0.35">
      <c r="A69" s="67">
        <v>6.4</v>
      </c>
      <c r="B69" s="63" t="s">
        <v>283</v>
      </c>
      <c r="C69" s="59" t="s">
        <v>27</v>
      </c>
      <c r="D69" s="68" t="s">
        <v>285</v>
      </c>
      <c r="E69" s="57" t="s">
        <v>192</v>
      </c>
      <c r="F69" s="63" t="s">
        <v>512</v>
      </c>
      <c r="G69" s="65" t="s">
        <v>262</v>
      </c>
      <c r="H69" s="65"/>
      <c r="I69" s="59"/>
    </row>
    <row r="70" spans="1:9" ht="60" x14ac:dyDescent="0.35">
      <c r="A70" s="67">
        <v>6.4</v>
      </c>
      <c r="B70" s="63" t="s">
        <v>283</v>
      </c>
      <c r="C70" s="59" t="s">
        <v>28</v>
      </c>
      <c r="D70" s="68" t="s">
        <v>286</v>
      </c>
      <c r="E70" s="57" t="s">
        <v>192</v>
      </c>
      <c r="F70" s="65" t="s">
        <v>244</v>
      </c>
      <c r="G70" s="65" t="s">
        <v>262</v>
      </c>
      <c r="H70" s="65"/>
      <c r="I70" s="59"/>
    </row>
    <row r="71" spans="1:9" ht="60" x14ac:dyDescent="0.35">
      <c r="A71" s="67">
        <v>6.4</v>
      </c>
      <c r="B71" s="63" t="s">
        <v>283</v>
      </c>
      <c r="C71" s="59" t="s">
        <v>29</v>
      </c>
      <c r="D71" s="68" t="s">
        <v>287</v>
      </c>
      <c r="E71" s="57" t="s">
        <v>192</v>
      </c>
      <c r="F71" s="63" t="s">
        <v>512</v>
      </c>
      <c r="G71" s="65" t="s">
        <v>262</v>
      </c>
      <c r="H71" s="65"/>
      <c r="I71" s="59"/>
    </row>
    <row r="72" spans="1:9" ht="60" x14ac:dyDescent="0.35">
      <c r="A72" s="67">
        <v>6.4</v>
      </c>
      <c r="B72" s="63" t="s">
        <v>283</v>
      </c>
      <c r="C72" s="59" t="s">
        <v>30</v>
      </c>
      <c r="D72" s="68" t="s">
        <v>288</v>
      </c>
      <c r="E72" s="57" t="s">
        <v>192</v>
      </c>
      <c r="F72" s="58" t="s">
        <v>289</v>
      </c>
      <c r="G72" s="65" t="s">
        <v>262</v>
      </c>
      <c r="H72" s="65"/>
      <c r="I72" s="59"/>
    </row>
    <row r="73" spans="1:9" ht="60" x14ac:dyDescent="0.35">
      <c r="A73" s="67">
        <v>6.4</v>
      </c>
      <c r="B73" s="63" t="s">
        <v>283</v>
      </c>
      <c r="C73" s="59" t="s">
        <v>31</v>
      </c>
      <c r="D73" s="68" t="s">
        <v>290</v>
      </c>
      <c r="E73" s="57" t="s">
        <v>192</v>
      </c>
      <c r="F73" s="63" t="s">
        <v>512</v>
      </c>
      <c r="G73" s="65" t="s">
        <v>262</v>
      </c>
      <c r="H73" s="65"/>
      <c r="I73" s="59"/>
    </row>
    <row r="74" spans="1:9" ht="60" x14ac:dyDescent="0.35">
      <c r="A74" s="67">
        <v>6.4</v>
      </c>
      <c r="B74" s="63" t="s">
        <v>283</v>
      </c>
      <c r="C74" s="59" t="s">
        <v>32</v>
      </c>
      <c r="D74" s="68" t="s">
        <v>291</v>
      </c>
      <c r="E74" s="57" t="s">
        <v>192</v>
      </c>
      <c r="F74" s="65" t="s">
        <v>244</v>
      </c>
      <c r="G74" s="65" t="s">
        <v>262</v>
      </c>
      <c r="H74" s="65"/>
      <c r="I74" s="59"/>
    </row>
    <row r="75" spans="1:9" ht="60" x14ac:dyDescent="0.35">
      <c r="A75" s="67">
        <v>6.4</v>
      </c>
      <c r="B75" s="63" t="s">
        <v>283</v>
      </c>
      <c r="C75" s="59" t="s">
        <v>33</v>
      </c>
      <c r="D75" s="68" t="s">
        <v>292</v>
      </c>
      <c r="E75" s="57" t="s">
        <v>192</v>
      </c>
      <c r="F75" s="63" t="s">
        <v>512</v>
      </c>
      <c r="G75" s="65" t="s">
        <v>262</v>
      </c>
      <c r="H75" s="65"/>
      <c r="I75" s="59"/>
    </row>
    <row r="76" spans="1:9" ht="60" x14ac:dyDescent="0.35">
      <c r="A76" s="67">
        <v>6.4</v>
      </c>
      <c r="B76" s="63" t="s">
        <v>283</v>
      </c>
      <c r="C76" s="59" t="s">
        <v>34</v>
      </c>
      <c r="D76" s="68" t="s">
        <v>293</v>
      </c>
      <c r="E76" s="57" t="s">
        <v>192</v>
      </c>
      <c r="F76" s="65" t="s">
        <v>244</v>
      </c>
      <c r="G76" s="65" t="s">
        <v>262</v>
      </c>
      <c r="H76" s="65"/>
      <c r="I76" s="59"/>
    </row>
    <row r="77" spans="1:9" ht="60" x14ac:dyDescent="0.35">
      <c r="A77" s="67">
        <v>6.4</v>
      </c>
      <c r="B77" s="63" t="s">
        <v>283</v>
      </c>
      <c r="C77" s="59" t="s">
        <v>35</v>
      </c>
      <c r="D77" s="68" t="s">
        <v>294</v>
      </c>
      <c r="E77" s="57" t="s">
        <v>192</v>
      </c>
      <c r="F77" s="63" t="s">
        <v>512</v>
      </c>
      <c r="G77" s="65" t="s">
        <v>262</v>
      </c>
      <c r="H77" s="65"/>
      <c r="I77" s="59"/>
    </row>
    <row r="78" spans="1:9" ht="60" x14ac:dyDescent="0.35">
      <c r="A78" s="67">
        <v>6.4</v>
      </c>
      <c r="B78" s="63" t="s">
        <v>283</v>
      </c>
      <c r="C78" s="59" t="s">
        <v>36</v>
      </c>
      <c r="D78" s="68" t="s">
        <v>295</v>
      </c>
      <c r="E78" s="57" t="s">
        <v>192</v>
      </c>
      <c r="F78" s="65" t="s">
        <v>244</v>
      </c>
      <c r="G78" s="65" t="s">
        <v>262</v>
      </c>
      <c r="H78" s="65"/>
      <c r="I78" s="59"/>
    </row>
    <row r="79" spans="1:9" ht="60" x14ac:dyDescent="0.35">
      <c r="A79" s="67">
        <v>6.4</v>
      </c>
      <c r="B79" s="63" t="s">
        <v>283</v>
      </c>
      <c r="C79" s="59" t="s">
        <v>37</v>
      </c>
      <c r="D79" s="68" t="s">
        <v>296</v>
      </c>
      <c r="E79" s="57" t="s">
        <v>192</v>
      </c>
      <c r="F79" s="63" t="s">
        <v>512</v>
      </c>
      <c r="G79" s="65" t="s">
        <v>262</v>
      </c>
      <c r="H79" s="65"/>
      <c r="I79" s="59"/>
    </row>
    <row r="80" spans="1:9" ht="60" x14ac:dyDescent="0.35">
      <c r="A80" s="67">
        <v>6.4</v>
      </c>
      <c r="B80" s="63" t="s">
        <v>283</v>
      </c>
      <c r="C80" s="59" t="s">
        <v>38</v>
      </c>
      <c r="D80" s="69" t="s">
        <v>297</v>
      </c>
      <c r="E80" s="57" t="s">
        <v>192</v>
      </c>
      <c r="F80" s="65" t="s">
        <v>513</v>
      </c>
      <c r="G80" s="65" t="s">
        <v>262</v>
      </c>
      <c r="H80" s="65"/>
      <c r="I80" s="59"/>
    </row>
    <row r="81" spans="1:9" ht="60" x14ac:dyDescent="0.35">
      <c r="A81" s="67">
        <v>6.4</v>
      </c>
      <c r="B81" s="63" t="s">
        <v>283</v>
      </c>
      <c r="C81" s="59" t="s">
        <v>39</v>
      </c>
      <c r="D81" s="68" t="s">
        <v>298</v>
      </c>
      <c r="E81" s="57" t="s">
        <v>192</v>
      </c>
      <c r="F81" s="65" t="s">
        <v>244</v>
      </c>
      <c r="G81" s="65" t="s">
        <v>212</v>
      </c>
      <c r="H81" s="65"/>
      <c r="I81" s="59"/>
    </row>
    <row r="82" spans="1:9" ht="60" x14ac:dyDescent="0.35">
      <c r="A82" s="67">
        <v>6.4</v>
      </c>
      <c r="B82" s="63" t="s">
        <v>283</v>
      </c>
      <c r="C82" s="59" t="s">
        <v>40</v>
      </c>
      <c r="D82" s="68" t="s">
        <v>299</v>
      </c>
      <c r="E82" s="57" t="s">
        <v>192</v>
      </c>
      <c r="F82" s="63" t="s">
        <v>512</v>
      </c>
      <c r="G82" s="65" t="s">
        <v>262</v>
      </c>
      <c r="H82" s="65"/>
      <c r="I82" s="59"/>
    </row>
    <row r="83" spans="1:9" ht="48" x14ac:dyDescent="0.35">
      <c r="A83" s="60">
        <v>6.5</v>
      </c>
      <c r="B83" s="56" t="s">
        <v>300</v>
      </c>
      <c r="C83" s="59" t="s">
        <v>41</v>
      </c>
      <c r="D83" s="57" t="s">
        <v>301</v>
      </c>
      <c r="E83" s="57" t="s">
        <v>192</v>
      </c>
      <c r="F83" s="58" t="s">
        <v>246</v>
      </c>
      <c r="G83" s="65" t="s">
        <v>248</v>
      </c>
      <c r="H83" s="65"/>
      <c r="I83" s="59"/>
    </row>
    <row r="84" spans="1:9" ht="36" x14ac:dyDescent="0.35">
      <c r="A84" s="67">
        <v>6.5</v>
      </c>
      <c r="B84" s="63" t="s">
        <v>302</v>
      </c>
      <c r="C84" s="59" t="s">
        <v>42</v>
      </c>
      <c r="D84" s="66" t="s">
        <v>303</v>
      </c>
      <c r="E84" s="57" t="s">
        <v>192</v>
      </c>
      <c r="F84" s="65" t="s">
        <v>244</v>
      </c>
      <c r="G84" s="65" t="s">
        <v>248</v>
      </c>
      <c r="H84" s="65"/>
      <c r="I84" s="59"/>
    </row>
    <row r="85" spans="1:9" ht="36" x14ac:dyDescent="0.35">
      <c r="A85" s="67">
        <v>6.5</v>
      </c>
      <c r="B85" s="63" t="s">
        <v>302</v>
      </c>
      <c r="C85" s="59" t="s">
        <v>43</v>
      </c>
      <c r="D85" s="66" t="s">
        <v>304</v>
      </c>
      <c r="E85" s="57" t="s">
        <v>192</v>
      </c>
      <c r="F85" s="65" t="s">
        <v>244</v>
      </c>
      <c r="G85" s="65" t="s">
        <v>248</v>
      </c>
      <c r="H85" s="65"/>
      <c r="I85" s="59"/>
    </row>
    <row r="86" spans="1:9" ht="48" x14ac:dyDescent="0.35">
      <c r="A86" s="60">
        <v>6.5</v>
      </c>
      <c r="B86" s="56" t="s">
        <v>300</v>
      </c>
      <c r="C86" s="59" t="s">
        <v>44</v>
      </c>
      <c r="D86" s="57" t="s">
        <v>305</v>
      </c>
      <c r="E86" s="57" t="s">
        <v>192</v>
      </c>
      <c r="F86" s="58" t="s">
        <v>246</v>
      </c>
      <c r="G86" s="65" t="s">
        <v>248</v>
      </c>
      <c r="H86" s="65"/>
      <c r="I86" s="59"/>
    </row>
    <row r="87" spans="1:9" ht="48" x14ac:dyDescent="0.35">
      <c r="A87" s="60">
        <v>6.5</v>
      </c>
      <c r="B87" s="56" t="s">
        <v>300</v>
      </c>
      <c r="C87" s="59" t="s">
        <v>45</v>
      </c>
      <c r="D87" s="57" t="s">
        <v>306</v>
      </c>
      <c r="E87" s="57" t="s">
        <v>192</v>
      </c>
      <c r="F87" s="58" t="s">
        <v>289</v>
      </c>
      <c r="G87" s="65" t="s">
        <v>248</v>
      </c>
      <c r="H87" s="65"/>
      <c r="I87" s="59"/>
    </row>
    <row r="88" spans="1:9" ht="48" x14ac:dyDescent="0.35">
      <c r="A88" s="60">
        <v>6.5</v>
      </c>
      <c r="B88" s="56" t="s">
        <v>300</v>
      </c>
      <c r="C88" s="59" t="s">
        <v>46</v>
      </c>
      <c r="D88" s="57" t="s">
        <v>514</v>
      </c>
      <c r="E88" s="57" t="s">
        <v>515</v>
      </c>
      <c r="F88" s="58" t="s">
        <v>211</v>
      </c>
      <c r="G88" s="65" t="s">
        <v>248</v>
      </c>
      <c r="H88" s="65"/>
      <c r="I88" s="59"/>
    </row>
    <row r="89" spans="1:9" ht="48" x14ac:dyDescent="0.35">
      <c r="A89" s="60">
        <v>6.5</v>
      </c>
      <c r="B89" s="56" t="s">
        <v>300</v>
      </c>
      <c r="C89" s="59" t="s">
        <v>47</v>
      </c>
      <c r="D89" s="57" t="s">
        <v>514</v>
      </c>
      <c r="E89" s="57" t="s">
        <v>516</v>
      </c>
      <c r="F89" s="58" t="s">
        <v>211</v>
      </c>
      <c r="G89" s="65" t="s">
        <v>248</v>
      </c>
      <c r="H89" s="65"/>
      <c r="I89" s="59"/>
    </row>
    <row r="90" spans="1:9" ht="36" x14ac:dyDescent="0.35">
      <c r="A90" s="60">
        <v>6.6</v>
      </c>
      <c r="B90" s="56" t="s">
        <v>528</v>
      </c>
      <c r="C90" s="59" t="s">
        <v>48</v>
      </c>
      <c r="D90" s="57" t="s">
        <v>307</v>
      </c>
      <c r="E90" s="57" t="s">
        <v>516</v>
      </c>
      <c r="F90" s="58" t="s">
        <v>211</v>
      </c>
      <c r="G90" s="58" t="s">
        <v>262</v>
      </c>
      <c r="H90" s="58"/>
      <c r="I90" s="59"/>
    </row>
    <row r="91" spans="1:9" ht="36" x14ac:dyDescent="0.35">
      <c r="A91" s="60">
        <v>6.7</v>
      </c>
      <c r="B91" s="56" t="s">
        <v>308</v>
      </c>
      <c r="C91" s="59" t="s">
        <v>49</v>
      </c>
      <c r="D91" s="57" t="s">
        <v>529</v>
      </c>
      <c r="E91" s="57" t="s">
        <v>515</v>
      </c>
      <c r="F91" s="58" t="s">
        <v>211</v>
      </c>
      <c r="G91" s="58" t="s">
        <v>262</v>
      </c>
      <c r="H91" s="58"/>
      <c r="I91" s="59"/>
    </row>
    <row r="92" spans="1:9" ht="24" x14ac:dyDescent="0.35">
      <c r="A92" s="60">
        <v>6.8</v>
      </c>
      <c r="B92" s="56" t="s">
        <v>309</v>
      </c>
      <c r="C92" s="59" t="s">
        <v>50</v>
      </c>
      <c r="D92" s="58" t="s">
        <v>309</v>
      </c>
      <c r="E92" s="57" t="s">
        <v>192</v>
      </c>
      <c r="F92" s="58" t="s">
        <v>211</v>
      </c>
      <c r="G92" s="58" t="s">
        <v>262</v>
      </c>
      <c r="H92" s="58"/>
      <c r="I92" s="59"/>
    </row>
    <row r="93" spans="1:9" ht="36" x14ac:dyDescent="0.35">
      <c r="A93" s="60">
        <v>7.1</v>
      </c>
      <c r="B93" s="56" t="s">
        <v>310</v>
      </c>
      <c r="C93" s="59" t="s">
        <v>51</v>
      </c>
      <c r="D93" s="57" t="s">
        <v>311</v>
      </c>
      <c r="E93" s="25" t="s">
        <v>192</v>
      </c>
      <c r="F93" s="65" t="s">
        <v>244</v>
      </c>
      <c r="G93" s="58" t="s">
        <v>212</v>
      </c>
      <c r="H93" s="58"/>
      <c r="I93" s="59"/>
    </row>
    <row r="94" spans="1:9" ht="48" x14ac:dyDescent="0.35">
      <c r="A94" s="60">
        <v>7.1</v>
      </c>
      <c r="B94" s="58" t="s">
        <v>310</v>
      </c>
      <c r="C94" s="59" t="s">
        <v>169</v>
      </c>
      <c r="D94" s="58" t="s">
        <v>312</v>
      </c>
      <c r="E94" s="26" t="s">
        <v>192</v>
      </c>
      <c r="F94" s="58" t="s">
        <v>211</v>
      </c>
      <c r="G94" s="58" t="s">
        <v>212</v>
      </c>
      <c r="H94" s="58"/>
      <c r="I94" s="59"/>
    </row>
    <row r="95" spans="1:9" ht="36" x14ac:dyDescent="0.35">
      <c r="A95" s="60">
        <v>7.1</v>
      </c>
      <c r="B95" s="58" t="s">
        <v>310</v>
      </c>
      <c r="C95" s="59" t="s">
        <v>170</v>
      </c>
      <c r="D95" s="58" t="s">
        <v>313</v>
      </c>
      <c r="E95" s="26" t="s">
        <v>192</v>
      </c>
      <c r="F95" s="58" t="s">
        <v>211</v>
      </c>
      <c r="G95" s="58" t="s">
        <v>212</v>
      </c>
      <c r="H95" s="58"/>
      <c r="I95" s="59"/>
    </row>
    <row r="96" spans="1:9" ht="48" x14ac:dyDescent="0.35">
      <c r="A96" s="60">
        <v>7.1</v>
      </c>
      <c r="B96" s="58" t="s">
        <v>310</v>
      </c>
      <c r="C96" s="59" t="s">
        <v>171</v>
      </c>
      <c r="D96" s="58" t="s">
        <v>314</v>
      </c>
      <c r="E96" s="26" t="s">
        <v>192</v>
      </c>
      <c r="F96" s="58" t="s">
        <v>211</v>
      </c>
      <c r="G96" s="58" t="s">
        <v>212</v>
      </c>
      <c r="H96" s="58"/>
      <c r="I96" s="59"/>
    </row>
    <row r="97" spans="1:9" ht="48" x14ac:dyDescent="0.35">
      <c r="A97" s="60">
        <v>7.1</v>
      </c>
      <c r="B97" s="58" t="s">
        <v>310</v>
      </c>
      <c r="C97" s="59" t="s">
        <v>172</v>
      </c>
      <c r="D97" s="58" t="s">
        <v>315</v>
      </c>
      <c r="E97" s="26" t="s">
        <v>527</v>
      </c>
      <c r="F97" s="58" t="s">
        <v>211</v>
      </c>
      <c r="G97" s="58" t="s">
        <v>212</v>
      </c>
      <c r="H97" s="58"/>
      <c r="I97" s="59"/>
    </row>
    <row r="98" spans="1:9" ht="72" x14ac:dyDescent="0.35">
      <c r="A98" s="60">
        <v>7.1</v>
      </c>
      <c r="B98" s="58" t="s">
        <v>310</v>
      </c>
      <c r="C98" s="59" t="s">
        <v>173</v>
      </c>
      <c r="D98" s="58" t="s">
        <v>316</v>
      </c>
      <c r="E98" s="26" t="s">
        <v>192</v>
      </c>
      <c r="F98" s="58" t="s">
        <v>211</v>
      </c>
      <c r="G98" s="58" t="s">
        <v>212</v>
      </c>
      <c r="H98" s="58"/>
      <c r="I98" s="59"/>
    </row>
    <row r="99" spans="1:9" ht="60" x14ac:dyDescent="0.35">
      <c r="A99" s="60">
        <v>7.1</v>
      </c>
      <c r="B99" s="58" t="s">
        <v>310</v>
      </c>
      <c r="C99" s="59" t="s">
        <v>174</v>
      </c>
      <c r="D99" s="58" t="s">
        <v>317</v>
      </c>
      <c r="E99" s="26" t="s">
        <v>527</v>
      </c>
      <c r="F99" s="58" t="s">
        <v>211</v>
      </c>
      <c r="G99" s="58" t="s">
        <v>212</v>
      </c>
      <c r="H99" s="58"/>
      <c r="I99" s="59"/>
    </row>
    <row r="100" spans="1:9" ht="84" x14ac:dyDescent="0.35">
      <c r="A100" s="60">
        <v>7.1</v>
      </c>
      <c r="B100" s="58" t="s">
        <v>310</v>
      </c>
      <c r="C100" s="59" t="s">
        <v>175</v>
      </c>
      <c r="D100" s="58" t="s">
        <v>318</v>
      </c>
      <c r="E100" s="26" t="s">
        <v>192</v>
      </c>
      <c r="F100" s="58" t="s">
        <v>211</v>
      </c>
      <c r="G100" s="58" t="s">
        <v>212</v>
      </c>
      <c r="H100" s="58"/>
      <c r="I100" s="59"/>
    </row>
    <row r="101" spans="1:9" ht="24" x14ac:dyDescent="0.35">
      <c r="A101" s="60">
        <v>7.1</v>
      </c>
      <c r="B101" s="58" t="s">
        <v>310</v>
      </c>
      <c r="C101" s="59" t="s">
        <v>176</v>
      </c>
      <c r="D101" s="58" t="s">
        <v>319</v>
      </c>
      <c r="E101" s="26" t="s">
        <v>192</v>
      </c>
      <c r="F101" s="58" t="s">
        <v>211</v>
      </c>
      <c r="G101" s="58" t="s">
        <v>212</v>
      </c>
      <c r="H101" s="58"/>
      <c r="I101" s="59"/>
    </row>
    <row r="102" spans="1:9" ht="24" x14ac:dyDescent="0.35">
      <c r="A102" s="60">
        <v>7.1</v>
      </c>
      <c r="B102" s="58" t="s">
        <v>310</v>
      </c>
      <c r="C102" s="59" t="s">
        <v>52</v>
      </c>
      <c r="D102" s="58" t="s">
        <v>320</v>
      </c>
      <c r="E102" s="26" t="s">
        <v>192</v>
      </c>
      <c r="F102" s="58" t="s">
        <v>244</v>
      </c>
      <c r="G102" s="58" t="s">
        <v>262</v>
      </c>
      <c r="H102" s="58"/>
      <c r="I102" s="59"/>
    </row>
    <row r="103" spans="1:9" ht="60" x14ac:dyDescent="0.35">
      <c r="A103" s="60">
        <v>7.1</v>
      </c>
      <c r="B103" s="58" t="s">
        <v>310</v>
      </c>
      <c r="C103" s="59" t="s">
        <v>53</v>
      </c>
      <c r="D103" s="58" t="s">
        <v>321</v>
      </c>
      <c r="E103" s="26" t="s">
        <v>192</v>
      </c>
      <c r="F103" s="58" t="s">
        <v>244</v>
      </c>
      <c r="G103" s="58" t="s">
        <v>212</v>
      </c>
      <c r="H103" s="58"/>
      <c r="I103" s="59"/>
    </row>
    <row r="104" spans="1:9" ht="48" x14ac:dyDescent="0.35">
      <c r="A104" s="60">
        <v>7.2</v>
      </c>
      <c r="B104" s="58" t="s">
        <v>322</v>
      </c>
      <c r="C104" s="59" t="s">
        <v>54</v>
      </c>
      <c r="D104" s="58" t="s">
        <v>323</v>
      </c>
      <c r="E104" s="26" t="s">
        <v>192</v>
      </c>
      <c r="F104" s="58" t="s">
        <v>211</v>
      </c>
      <c r="G104" s="58" t="s">
        <v>212</v>
      </c>
      <c r="H104" s="58"/>
      <c r="I104" s="59"/>
    </row>
    <row r="105" spans="1:9" ht="96" x14ac:dyDescent="0.35">
      <c r="A105" s="60">
        <v>7.3</v>
      </c>
      <c r="B105" s="56" t="s">
        <v>310</v>
      </c>
      <c r="C105" s="59" t="s">
        <v>177</v>
      </c>
      <c r="D105" s="70" t="s">
        <v>324</v>
      </c>
      <c r="E105" s="70" t="s">
        <v>517</v>
      </c>
      <c r="F105" s="58" t="s">
        <v>211</v>
      </c>
      <c r="G105" s="58" t="s">
        <v>262</v>
      </c>
      <c r="H105" s="58"/>
      <c r="I105" s="59"/>
    </row>
    <row r="106" spans="1:9" ht="48" x14ac:dyDescent="0.35">
      <c r="A106" s="60">
        <v>7.3</v>
      </c>
      <c r="B106" s="56" t="s">
        <v>310</v>
      </c>
      <c r="C106" s="59" t="s">
        <v>55</v>
      </c>
      <c r="D106" s="70" t="s">
        <v>519</v>
      </c>
      <c r="E106" s="57" t="s">
        <v>192</v>
      </c>
      <c r="F106" s="58" t="s">
        <v>246</v>
      </c>
      <c r="G106" s="58" t="s">
        <v>262</v>
      </c>
      <c r="H106" s="58"/>
      <c r="I106" s="59"/>
    </row>
    <row r="107" spans="1:9" ht="48" x14ac:dyDescent="0.35">
      <c r="A107" s="60">
        <v>7.3</v>
      </c>
      <c r="B107" s="56" t="s">
        <v>310</v>
      </c>
      <c r="C107" s="59" t="s">
        <v>178</v>
      </c>
      <c r="D107" s="70" t="s">
        <v>518</v>
      </c>
      <c r="E107" s="70" t="s">
        <v>192</v>
      </c>
      <c r="F107" s="58" t="s">
        <v>211</v>
      </c>
      <c r="G107" s="58" t="s">
        <v>262</v>
      </c>
      <c r="H107" s="58"/>
      <c r="I107" s="59"/>
    </row>
    <row r="108" spans="1:9" ht="84" x14ac:dyDescent="0.35">
      <c r="A108" s="60">
        <v>7.3</v>
      </c>
      <c r="B108" s="58" t="s">
        <v>310</v>
      </c>
      <c r="C108" s="59" t="s">
        <v>179</v>
      </c>
      <c r="D108" s="58" t="s">
        <v>325</v>
      </c>
      <c r="E108" s="58" t="s">
        <v>192</v>
      </c>
      <c r="F108" s="58" t="s">
        <v>211</v>
      </c>
      <c r="G108" s="58" t="s">
        <v>262</v>
      </c>
      <c r="H108" s="58"/>
      <c r="I108" s="59"/>
    </row>
    <row r="109" spans="1:9" ht="96" x14ac:dyDescent="0.35">
      <c r="A109" s="60">
        <v>7.3</v>
      </c>
      <c r="B109" s="56" t="s">
        <v>310</v>
      </c>
      <c r="C109" s="59" t="s">
        <v>180</v>
      </c>
      <c r="D109" s="70" t="s">
        <v>326</v>
      </c>
      <c r="E109" s="70" t="s">
        <v>192</v>
      </c>
      <c r="F109" s="58" t="s">
        <v>211</v>
      </c>
      <c r="G109" s="58" t="s">
        <v>262</v>
      </c>
      <c r="H109" s="58"/>
      <c r="I109" s="59"/>
    </row>
    <row r="110" spans="1:9" ht="60" x14ac:dyDescent="0.35">
      <c r="A110" s="60">
        <v>7.3</v>
      </c>
      <c r="B110" s="56" t="s">
        <v>310</v>
      </c>
      <c r="C110" s="59" t="s">
        <v>181</v>
      </c>
      <c r="D110" s="70" t="s">
        <v>327</v>
      </c>
      <c r="E110" s="70" t="s">
        <v>192</v>
      </c>
      <c r="F110" s="58" t="s">
        <v>246</v>
      </c>
      <c r="G110" s="58" t="s">
        <v>262</v>
      </c>
      <c r="H110" s="58"/>
      <c r="I110" s="59"/>
    </row>
    <row r="111" spans="1:9" ht="72" x14ac:dyDescent="0.35">
      <c r="A111" s="60">
        <v>7.3</v>
      </c>
      <c r="B111" s="56" t="s">
        <v>310</v>
      </c>
      <c r="C111" s="59" t="s">
        <v>182</v>
      </c>
      <c r="D111" s="70" t="s">
        <v>328</v>
      </c>
      <c r="E111" s="70" t="s">
        <v>192</v>
      </c>
      <c r="F111" s="58" t="s">
        <v>211</v>
      </c>
      <c r="G111" s="58" t="s">
        <v>262</v>
      </c>
      <c r="H111" s="58"/>
      <c r="I111" s="59"/>
    </row>
    <row r="112" spans="1:9" ht="36" x14ac:dyDescent="0.35">
      <c r="A112" s="60">
        <v>12.1</v>
      </c>
      <c r="B112" s="56" t="s">
        <v>329</v>
      </c>
      <c r="C112" s="59" t="s">
        <v>56</v>
      </c>
      <c r="D112" s="57" t="s">
        <v>330</v>
      </c>
      <c r="E112" s="70" t="s">
        <v>192</v>
      </c>
      <c r="F112" s="58" t="s">
        <v>247</v>
      </c>
      <c r="G112" s="58" t="s">
        <v>262</v>
      </c>
      <c r="H112" s="58"/>
      <c r="I112" s="59"/>
    </row>
    <row r="113" spans="1:9" ht="36" x14ac:dyDescent="0.35">
      <c r="A113" s="60">
        <v>12.1</v>
      </c>
      <c r="B113" s="56" t="s">
        <v>329</v>
      </c>
      <c r="C113" s="59" t="s">
        <v>57</v>
      </c>
      <c r="D113" s="57" t="s">
        <v>331</v>
      </c>
      <c r="E113" s="70" t="s">
        <v>192</v>
      </c>
      <c r="F113" s="58" t="s">
        <v>247</v>
      </c>
      <c r="G113" s="58" t="s">
        <v>262</v>
      </c>
      <c r="H113" s="58"/>
      <c r="I113" s="59"/>
    </row>
    <row r="114" spans="1:9" ht="36" x14ac:dyDescent="0.35">
      <c r="A114" s="60">
        <v>12.1</v>
      </c>
      <c r="B114" s="56" t="s">
        <v>329</v>
      </c>
      <c r="C114" s="59" t="s">
        <v>58</v>
      </c>
      <c r="D114" s="57" t="s">
        <v>332</v>
      </c>
      <c r="E114" s="70" t="s">
        <v>192</v>
      </c>
      <c r="F114" s="58" t="s">
        <v>247</v>
      </c>
      <c r="G114" s="58" t="s">
        <v>262</v>
      </c>
      <c r="H114" s="58"/>
      <c r="I114" s="59"/>
    </row>
    <row r="115" spans="1:9" ht="36" x14ac:dyDescent="0.35">
      <c r="A115" s="60">
        <v>12.2</v>
      </c>
      <c r="B115" s="56" t="s">
        <v>333</v>
      </c>
      <c r="C115" s="59" t="s">
        <v>59</v>
      </c>
      <c r="D115" s="57" t="s">
        <v>334</v>
      </c>
      <c r="E115" s="70" t="s">
        <v>192</v>
      </c>
      <c r="F115" s="58" t="s">
        <v>247</v>
      </c>
      <c r="G115" s="58" t="s">
        <v>262</v>
      </c>
      <c r="H115" s="58"/>
      <c r="I115" s="59"/>
    </row>
    <row r="116" spans="1:9" ht="36" x14ac:dyDescent="0.35">
      <c r="A116" s="60">
        <v>12.2</v>
      </c>
      <c r="B116" s="56" t="s">
        <v>333</v>
      </c>
      <c r="C116" s="59" t="s">
        <v>60</v>
      </c>
      <c r="D116" s="57" t="s">
        <v>335</v>
      </c>
      <c r="E116" s="70" t="s">
        <v>192</v>
      </c>
      <c r="F116" s="58" t="s">
        <v>247</v>
      </c>
      <c r="G116" s="58" t="s">
        <v>262</v>
      </c>
      <c r="H116" s="58"/>
      <c r="I116" s="59"/>
    </row>
    <row r="117" spans="1:9" ht="36" x14ac:dyDescent="0.35">
      <c r="A117" s="60">
        <v>12.2</v>
      </c>
      <c r="B117" s="56" t="s">
        <v>333</v>
      </c>
      <c r="C117" s="59" t="s">
        <v>61</v>
      </c>
      <c r="D117" s="57" t="s">
        <v>336</v>
      </c>
      <c r="E117" s="70" t="s">
        <v>192</v>
      </c>
      <c r="F117" s="58" t="s">
        <v>247</v>
      </c>
      <c r="G117" s="58" t="s">
        <v>262</v>
      </c>
      <c r="H117" s="58"/>
      <c r="I117" s="59"/>
    </row>
    <row r="118" spans="1:9" ht="24" x14ac:dyDescent="0.35">
      <c r="A118" s="60">
        <v>13.1</v>
      </c>
      <c r="B118" s="56" t="s">
        <v>337</v>
      </c>
      <c r="C118" s="59" t="s">
        <v>62</v>
      </c>
      <c r="D118" s="70" t="s">
        <v>338</v>
      </c>
      <c r="E118" s="57" t="s">
        <v>192</v>
      </c>
      <c r="F118" s="65" t="s">
        <v>244</v>
      </c>
      <c r="G118" s="58" t="s">
        <v>339</v>
      </c>
      <c r="H118" s="58"/>
      <c r="I118" s="59"/>
    </row>
    <row r="119" spans="1:9" ht="36" x14ac:dyDescent="0.35">
      <c r="A119" s="60">
        <v>13.1</v>
      </c>
      <c r="B119" s="56" t="s">
        <v>337</v>
      </c>
      <c r="C119" s="59" t="s">
        <v>63</v>
      </c>
      <c r="D119" s="70" t="s">
        <v>340</v>
      </c>
      <c r="E119" s="57" t="s">
        <v>192</v>
      </c>
      <c r="F119" s="65" t="s">
        <v>244</v>
      </c>
      <c r="G119" s="58" t="s">
        <v>339</v>
      </c>
      <c r="H119" s="58"/>
      <c r="I119" s="59"/>
    </row>
    <row r="120" spans="1:9" ht="24" x14ac:dyDescent="0.35">
      <c r="A120" s="67">
        <v>13.1</v>
      </c>
      <c r="B120" s="63" t="s">
        <v>337</v>
      </c>
      <c r="C120" s="59" t="s">
        <v>64</v>
      </c>
      <c r="D120" s="68" t="s">
        <v>341</v>
      </c>
      <c r="E120" s="57" t="s">
        <v>192</v>
      </c>
      <c r="F120" s="65" t="s">
        <v>244</v>
      </c>
      <c r="G120" s="58" t="s">
        <v>339</v>
      </c>
      <c r="H120" s="65"/>
      <c r="I120" s="59"/>
    </row>
    <row r="121" spans="1:9" ht="24" x14ac:dyDescent="0.35">
      <c r="A121" s="67">
        <v>13.1</v>
      </c>
      <c r="B121" s="63" t="s">
        <v>337</v>
      </c>
      <c r="C121" s="59" t="s">
        <v>65</v>
      </c>
      <c r="D121" s="68" t="s">
        <v>342</v>
      </c>
      <c r="E121" s="57" t="s">
        <v>192</v>
      </c>
      <c r="F121" s="65" t="s">
        <v>244</v>
      </c>
      <c r="G121" s="65" t="s">
        <v>255</v>
      </c>
      <c r="H121" s="65"/>
      <c r="I121" s="59"/>
    </row>
    <row r="122" spans="1:9" ht="36" x14ac:dyDescent="0.35">
      <c r="A122" s="60">
        <v>13.1</v>
      </c>
      <c r="B122" s="56" t="s">
        <v>337</v>
      </c>
      <c r="C122" s="59" t="s">
        <v>66</v>
      </c>
      <c r="D122" s="70" t="s">
        <v>343</v>
      </c>
      <c r="E122" s="57" t="s">
        <v>192</v>
      </c>
      <c r="F122" s="65" t="s">
        <v>244</v>
      </c>
      <c r="G122" s="65" t="s">
        <v>255</v>
      </c>
      <c r="H122" s="58"/>
      <c r="I122" s="59"/>
    </row>
    <row r="123" spans="1:9" ht="36" x14ac:dyDescent="0.35">
      <c r="A123" s="60">
        <v>14.1</v>
      </c>
      <c r="B123" s="58" t="s">
        <v>344</v>
      </c>
      <c r="C123" s="59" t="s">
        <v>67</v>
      </c>
      <c r="D123" s="58" t="s">
        <v>345</v>
      </c>
      <c r="E123" s="58" t="s">
        <v>527</v>
      </c>
      <c r="F123" s="58" t="s">
        <v>247</v>
      </c>
      <c r="G123" s="58" t="s">
        <v>212</v>
      </c>
      <c r="H123" s="58"/>
      <c r="I123" s="59"/>
    </row>
    <row r="124" spans="1:9" ht="36" x14ac:dyDescent="0.35">
      <c r="A124" s="60">
        <v>14.1</v>
      </c>
      <c r="B124" s="58" t="s">
        <v>344</v>
      </c>
      <c r="C124" s="59" t="s">
        <v>68</v>
      </c>
      <c r="D124" s="58" t="s">
        <v>346</v>
      </c>
      <c r="E124" s="57" t="s">
        <v>192</v>
      </c>
      <c r="F124" s="58" t="s">
        <v>247</v>
      </c>
      <c r="G124" s="58" t="s">
        <v>212</v>
      </c>
      <c r="H124" s="58"/>
      <c r="I124" s="59"/>
    </row>
    <row r="125" spans="1:9" ht="36" x14ac:dyDescent="0.35">
      <c r="A125" s="60">
        <v>14.1</v>
      </c>
      <c r="B125" s="58" t="s">
        <v>344</v>
      </c>
      <c r="C125" s="59" t="s">
        <v>69</v>
      </c>
      <c r="D125" s="58" t="s">
        <v>347</v>
      </c>
      <c r="E125" s="57" t="s">
        <v>192</v>
      </c>
      <c r="F125" s="58" t="s">
        <v>247</v>
      </c>
      <c r="G125" s="58" t="s">
        <v>212</v>
      </c>
      <c r="H125" s="58"/>
      <c r="I125" s="59"/>
    </row>
    <row r="126" spans="1:9" ht="36" x14ac:dyDescent="0.35">
      <c r="A126" s="60">
        <v>14.1</v>
      </c>
      <c r="B126" s="58" t="s">
        <v>344</v>
      </c>
      <c r="C126" s="59" t="s">
        <v>70</v>
      </c>
      <c r="D126" s="58" t="s">
        <v>348</v>
      </c>
      <c r="E126" s="57" t="s">
        <v>192</v>
      </c>
      <c r="F126" s="58" t="s">
        <v>247</v>
      </c>
      <c r="G126" s="58" t="s">
        <v>212</v>
      </c>
      <c r="H126" s="58"/>
      <c r="I126" s="59"/>
    </row>
    <row r="127" spans="1:9" ht="24" x14ac:dyDescent="0.35">
      <c r="A127" s="60">
        <v>15.1</v>
      </c>
      <c r="B127" s="58" t="s">
        <v>349</v>
      </c>
      <c r="C127" s="59" t="s">
        <v>71</v>
      </c>
      <c r="D127" s="58" t="s">
        <v>350</v>
      </c>
      <c r="E127" s="26" t="s">
        <v>542</v>
      </c>
      <c r="F127" s="58" t="s">
        <v>211</v>
      </c>
      <c r="G127" s="58" t="s">
        <v>351</v>
      </c>
      <c r="H127" s="58"/>
      <c r="I127" s="59"/>
    </row>
    <row r="128" spans="1:9" ht="24" x14ac:dyDescent="0.35">
      <c r="A128" s="60">
        <v>15.1</v>
      </c>
      <c r="B128" s="58" t="s">
        <v>349</v>
      </c>
      <c r="C128" s="59" t="s">
        <v>72</v>
      </c>
      <c r="D128" s="58" t="s">
        <v>352</v>
      </c>
      <c r="E128" s="26" t="s">
        <v>543</v>
      </c>
      <c r="F128" s="58" t="s">
        <v>211</v>
      </c>
      <c r="G128" s="58" t="s">
        <v>351</v>
      </c>
      <c r="H128" s="58"/>
      <c r="I128" s="59"/>
    </row>
    <row r="129" spans="1:9" ht="24" x14ac:dyDescent="0.35">
      <c r="A129" s="60">
        <v>15.2</v>
      </c>
      <c r="B129" s="58" t="s">
        <v>353</v>
      </c>
      <c r="C129" s="59" t="s">
        <v>73</v>
      </c>
      <c r="D129" s="58" t="s">
        <v>354</v>
      </c>
      <c r="E129" s="26" t="s">
        <v>527</v>
      </c>
      <c r="F129" s="58" t="s">
        <v>211</v>
      </c>
      <c r="G129" s="58" t="s">
        <v>351</v>
      </c>
      <c r="H129" s="58"/>
      <c r="I129" s="59"/>
    </row>
    <row r="130" spans="1:9" ht="24" x14ac:dyDescent="0.35">
      <c r="A130" s="60">
        <v>15.2</v>
      </c>
      <c r="B130" s="58" t="s">
        <v>353</v>
      </c>
      <c r="C130" s="59" t="s">
        <v>74</v>
      </c>
      <c r="D130" s="58" t="s">
        <v>355</v>
      </c>
      <c r="E130" s="26" t="s">
        <v>527</v>
      </c>
      <c r="F130" s="58" t="s">
        <v>211</v>
      </c>
      <c r="G130" s="58" t="s">
        <v>351</v>
      </c>
      <c r="H130" s="58"/>
      <c r="I130" s="59"/>
    </row>
    <row r="131" spans="1:9" ht="24" x14ac:dyDescent="0.35">
      <c r="A131" s="60">
        <v>15.2</v>
      </c>
      <c r="B131" s="58" t="s">
        <v>353</v>
      </c>
      <c r="C131" s="59" t="s">
        <v>75</v>
      </c>
      <c r="D131" s="58" t="s">
        <v>356</v>
      </c>
      <c r="E131" s="26" t="s">
        <v>527</v>
      </c>
      <c r="F131" s="58" t="s">
        <v>211</v>
      </c>
      <c r="G131" s="58" t="s">
        <v>351</v>
      </c>
      <c r="H131" s="58"/>
      <c r="I131" s="59"/>
    </row>
    <row r="132" spans="1:9" ht="24" x14ac:dyDescent="0.35">
      <c r="A132" s="60">
        <v>15.2</v>
      </c>
      <c r="B132" s="58" t="s">
        <v>353</v>
      </c>
      <c r="C132" s="59" t="s">
        <v>76</v>
      </c>
      <c r="D132" s="58" t="s">
        <v>357</v>
      </c>
      <c r="E132" s="26" t="s">
        <v>527</v>
      </c>
      <c r="F132" s="58" t="s">
        <v>211</v>
      </c>
      <c r="G132" s="58" t="s">
        <v>351</v>
      </c>
      <c r="H132" s="58"/>
      <c r="I132" s="59"/>
    </row>
    <row r="133" spans="1:9" ht="24" x14ac:dyDescent="0.35">
      <c r="A133" s="60">
        <v>15.2</v>
      </c>
      <c r="B133" s="58" t="s">
        <v>353</v>
      </c>
      <c r="C133" s="59" t="s">
        <v>77</v>
      </c>
      <c r="D133" s="58" t="s">
        <v>358</v>
      </c>
      <c r="E133" s="26" t="s">
        <v>527</v>
      </c>
      <c r="F133" s="58" t="s">
        <v>211</v>
      </c>
      <c r="G133" s="58" t="s">
        <v>351</v>
      </c>
      <c r="H133" s="58"/>
      <c r="I133" s="59"/>
    </row>
    <row r="134" spans="1:9" ht="36" x14ac:dyDescent="0.35">
      <c r="A134" s="60">
        <v>15.2</v>
      </c>
      <c r="B134" s="58" t="s">
        <v>353</v>
      </c>
      <c r="C134" s="59" t="s">
        <v>78</v>
      </c>
      <c r="D134" s="58" t="s">
        <v>359</v>
      </c>
      <c r="E134" s="26" t="s">
        <v>192</v>
      </c>
      <c r="F134" s="58" t="s">
        <v>244</v>
      </c>
      <c r="G134" s="58" t="s">
        <v>351</v>
      </c>
      <c r="H134" s="58"/>
      <c r="I134" s="59"/>
    </row>
    <row r="135" spans="1:9" x14ac:dyDescent="0.35">
      <c r="A135" s="60">
        <v>15.2</v>
      </c>
      <c r="B135" s="58" t="s">
        <v>353</v>
      </c>
      <c r="C135" s="59" t="s">
        <v>79</v>
      </c>
      <c r="D135" s="58" t="s">
        <v>360</v>
      </c>
      <c r="E135" s="26" t="s">
        <v>192</v>
      </c>
      <c r="F135" s="58" t="s">
        <v>244</v>
      </c>
      <c r="G135" s="58" t="s">
        <v>351</v>
      </c>
      <c r="H135" s="58"/>
      <c r="I135" s="59"/>
    </row>
    <row r="136" spans="1:9" ht="24" x14ac:dyDescent="0.35">
      <c r="A136" s="60">
        <v>15.3</v>
      </c>
      <c r="B136" s="58" t="s">
        <v>361</v>
      </c>
      <c r="C136" s="59" t="s">
        <v>80</v>
      </c>
      <c r="D136" s="58" t="s">
        <v>362</v>
      </c>
      <c r="E136" s="58" t="s">
        <v>544</v>
      </c>
      <c r="F136" s="58" t="s">
        <v>247</v>
      </c>
      <c r="G136" s="58" t="s">
        <v>351</v>
      </c>
      <c r="H136" s="58"/>
      <c r="I136" s="59"/>
    </row>
    <row r="137" spans="1:9" ht="36" x14ac:dyDescent="0.35">
      <c r="A137" s="60">
        <v>15.3</v>
      </c>
      <c r="B137" s="58" t="s">
        <v>361</v>
      </c>
      <c r="C137" s="59" t="s">
        <v>81</v>
      </c>
      <c r="D137" s="58" t="s">
        <v>363</v>
      </c>
      <c r="E137" s="58" t="s">
        <v>544</v>
      </c>
      <c r="F137" s="58" t="s">
        <v>247</v>
      </c>
      <c r="G137" s="58" t="s">
        <v>351</v>
      </c>
      <c r="H137" s="58"/>
      <c r="I137" s="59"/>
    </row>
    <row r="138" spans="1:9" ht="60" x14ac:dyDescent="0.35">
      <c r="A138" s="60">
        <v>16.100000000000001</v>
      </c>
      <c r="B138" s="58" t="s">
        <v>364</v>
      </c>
      <c r="C138" s="59" t="s">
        <v>82</v>
      </c>
      <c r="D138" s="58" t="s">
        <v>365</v>
      </c>
      <c r="E138" s="58" t="s">
        <v>192</v>
      </c>
      <c r="F138" s="58" t="s">
        <v>211</v>
      </c>
      <c r="G138" s="58" t="s">
        <v>212</v>
      </c>
      <c r="H138" s="58"/>
      <c r="I138" s="59"/>
    </row>
    <row r="139" spans="1:9" ht="60" x14ac:dyDescent="0.35">
      <c r="A139" s="60">
        <v>16.100000000000001</v>
      </c>
      <c r="B139" s="58" t="s">
        <v>364</v>
      </c>
      <c r="C139" s="59" t="s">
        <v>83</v>
      </c>
      <c r="D139" s="58" t="s">
        <v>366</v>
      </c>
      <c r="E139" s="58" t="s">
        <v>527</v>
      </c>
      <c r="F139" s="58" t="s">
        <v>211</v>
      </c>
      <c r="G139" s="58" t="s">
        <v>212</v>
      </c>
      <c r="H139" s="58"/>
      <c r="I139" s="59"/>
    </row>
    <row r="140" spans="1:9" ht="24" x14ac:dyDescent="0.35">
      <c r="A140" s="60">
        <v>16.2</v>
      </c>
      <c r="B140" s="58" t="s">
        <v>367</v>
      </c>
      <c r="C140" s="59" t="s">
        <v>84</v>
      </c>
      <c r="D140" s="58" t="s">
        <v>368</v>
      </c>
      <c r="E140" s="58" t="s">
        <v>541</v>
      </c>
      <c r="F140" s="58" t="s">
        <v>247</v>
      </c>
      <c r="G140" s="58" t="s">
        <v>212</v>
      </c>
      <c r="H140" s="58"/>
      <c r="I140" s="59"/>
    </row>
    <row r="141" spans="1:9" ht="48" x14ac:dyDescent="0.35">
      <c r="A141" s="60">
        <v>16.2</v>
      </c>
      <c r="B141" s="58" t="s">
        <v>367</v>
      </c>
      <c r="C141" s="59" t="s">
        <v>85</v>
      </c>
      <c r="D141" s="58" t="s">
        <v>369</v>
      </c>
      <c r="E141" s="58" t="s">
        <v>192</v>
      </c>
      <c r="F141" s="58" t="s">
        <v>247</v>
      </c>
      <c r="G141" s="58" t="s">
        <v>212</v>
      </c>
      <c r="H141" s="58"/>
      <c r="I141" s="59"/>
    </row>
    <row r="142" spans="1:9" ht="36" x14ac:dyDescent="0.35">
      <c r="A142" s="60">
        <v>16.2</v>
      </c>
      <c r="B142" s="58" t="s">
        <v>367</v>
      </c>
      <c r="C142" s="59" t="s">
        <v>86</v>
      </c>
      <c r="D142" s="58" t="s">
        <v>370</v>
      </c>
      <c r="E142" s="58" t="s">
        <v>192</v>
      </c>
      <c r="F142" s="58" t="s">
        <v>247</v>
      </c>
      <c r="G142" s="58" t="s">
        <v>212</v>
      </c>
      <c r="H142" s="58"/>
      <c r="I142" s="59"/>
    </row>
    <row r="143" spans="1:9" ht="48" x14ac:dyDescent="0.35">
      <c r="A143" s="60">
        <v>16.2</v>
      </c>
      <c r="B143" s="58" t="s">
        <v>367</v>
      </c>
      <c r="C143" s="59" t="s">
        <v>87</v>
      </c>
      <c r="D143" s="58" t="s">
        <v>371</v>
      </c>
      <c r="E143" s="58" t="s">
        <v>192</v>
      </c>
      <c r="F143" s="58" t="s">
        <v>247</v>
      </c>
      <c r="G143" s="58" t="s">
        <v>212</v>
      </c>
      <c r="H143" s="58"/>
      <c r="I143" s="59"/>
    </row>
    <row r="144" spans="1:9" ht="48" x14ac:dyDescent="0.35">
      <c r="A144" s="60">
        <v>16.2</v>
      </c>
      <c r="B144" s="58" t="s">
        <v>367</v>
      </c>
      <c r="C144" s="59" t="s">
        <v>88</v>
      </c>
      <c r="D144" s="58" t="s">
        <v>372</v>
      </c>
      <c r="E144" s="58" t="s">
        <v>192</v>
      </c>
      <c r="F144" s="58" t="s">
        <v>247</v>
      </c>
      <c r="G144" s="58" t="s">
        <v>212</v>
      </c>
      <c r="H144" s="58"/>
      <c r="I144" s="59"/>
    </row>
    <row r="145" spans="1:9" ht="36" x14ac:dyDescent="0.35">
      <c r="A145" s="60">
        <v>16.2</v>
      </c>
      <c r="B145" s="58" t="s">
        <v>367</v>
      </c>
      <c r="C145" s="59" t="s">
        <v>89</v>
      </c>
      <c r="D145" s="58" t="s">
        <v>373</v>
      </c>
      <c r="E145" s="58" t="s">
        <v>192</v>
      </c>
      <c r="F145" s="58" t="s">
        <v>247</v>
      </c>
      <c r="G145" s="58" t="s">
        <v>212</v>
      </c>
      <c r="H145" s="58"/>
      <c r="I145" s="59"/>
    </row>
    <row r="146" spans="1:9" ht="36" x14ac:dyDescent="0.35">
      <c r="A146" s="60">
        <v>16.2</v>
      </c>
      <c r="B146" s="58" t="s">
        <v>367</v>
      </c>
      <c r="C146" s="59" t="s">
        <v>90</v>
      </c>
      <c r="D146" s="58" t="s">
        <v>374</v>
      </c>
      <c r="E146" s="58" t="s">
        <v>192</v>
      </c>
      <c r="F146" s="58" t="s">
        <v>247</v>
      </c>
      <c r="G146" s="58" t="s">
        <v>212</v>
      </c>
      <c r="H146" s="58"/>
      <c r="I146" s="59"/>
    </row>
    <row r="147" spans="1:9" ht="72" x14ac:dyDescent="0.35">
      <c r="A147" s="60">
        <v>16.2</v>
      </c>
      <c r="B147" s="58" t="s">
        <v>367</v>
      </c>
      <c r="C147" s="59" t="s">
        <v>375</v>
      </c>
      <c r="D147" s="58" t="s">
        <v>376</v>
      </c>
      <c r="E147" s="58" t="s">
        <v>192</v>
      </c>
      <c r="F147" s="58" t="s">
        <v>247</v>
      </c>
      <c r="G147" s="58" t="s">
        <v>212</v>
      </c>
      <c r="H147" s="58"/>
      <c r="I147" s="59"/>
    </row>
    <row r="148" spans="1:9" ht="60" x14ac:dyDescent="0.35">
      <c r="A148" s="60">
        <v>16.2</v>
      </c>
      <c r="B148" s="58" t="s">
        <v>367</v>
      </c>
      <c r="C148" s="59" t="s">
        <v>91</v>
      </c>
      <c r="D148" s="58" t="s">
        <v>377</v>
      </c>
      <c r="E148" s="58" t="s">
        <v>192</v>
      </c>
      <c r="F148" s="58" t="s">
        <v>247</v>
      </c>
      <c r="G148" s="58" t="s">
        <v>212</v>
      </c>
      <c r="H148" s="58"/>
      <c r="I148" s="59"/>
    </row>
    <row r="149" spans="1:9" ht="36" x14ac:dyDescent="0.35">
      <c r="A149" s="60">
        <v>16.2</v>
      </c>
      <c r="B149" s="58" t="s">
        <v>367</v>
      </c>
      <c r="C149" s="59" t="s">
        <v>92</v>
      </c>
      <c r="D149" s="58" t="s">
        <v>378</v>
      </c>
      <c r="E149" s="58" t="s">
        <v>192</v>
      </c>
      <c r="F149" s="58" t="s">
        <v>247</v>
      </c>
      <c r="G149" s="58" t="s">
        <v>212</v>
      </c>
      <c r="H149" s="58"/>
      <c r="I149" s="59"/>
    </row>
    <row r="150" spans="1:9" ht="24" x14ac:dyDescent="0.35">
      <c r="A150" s="60">
        <v>16.2</v>
      </c>
      <c r="B150" s="58" t="s">
        <v>367</v>
      </c>
      <c r="C150" s="59" t="s">
        <v>93</v>
      </c>
      <c r="D150" s="58" t="s">
        <v>379</v>
      </c>
      <c r="E150" s="58" t="s">
        <v>192</v>
      </c>
      <c r="F150" s="58" t="s">
        <v>247</v>
      </c>
      <c r="G150" s="58" t="s">
        <v>212</v>
      </c>
      <c r="H150" s="58"/>
      <c r="I150" s="59"/>
    </row>
    <row r="151" spans="1:9" ht="24" x14ac:dyDescent="0.35">
      <c r="A151" s="60">
        <v>16.2</v>
      </c>
      <c r="B151" s="58" t="s">
        <v>367</v>
      </c>
      <c r="C151" s="59" t="s">
        <v>94</v>
      </c>
      <c r="D151" s="58" t="s">
        <v>380</v>
      </c>
      <c r="E151" s="58" t="s">
        <v>192</v>
      </c>
      <c r="F151" s="58" t="s">
        <v>247</v>
      </c>
      <c r="G151" s="58" t="s">
        <v>212</v>
      </c>
      <c r="H151" s="58"/>
      <c r="I151" s="59"/>
    </row>
    <row r="152" spans="1:9" ht="24" x14ac:dyDescent="0.35">
      <c r="A152" s="60">
        <v>16.2</v>
      </c>
      <c r="B152" s="58" t="s">
        <v>367</v>
      </c>
      <c r="C152" s="59" t="s">
        <v>95</v>
      </c>
      <c r="D152" s="58" t="s">
        <v>381</v>
      </c>
      <c r="E152" s="58" t="s">
        <v>192</v>
      </c>
      <c r="F152" s="58" t="s">
        <v>247</v>
      </c>
      <c r="G152" s="58" t="s">
        <v>212</v>
      </c>
      <c r="H152" s="58"/>
      <c r="I152" s="59"/>
    </row>
    <row r="153" spans="1:9" ht="24" x14ac:dyDescent="0.35">
      <c r="A153" s="60">
        <v>16.2</v>
      </c>
      <c r="B153" s="58" t="s">
        <v>367</v>
      </c>
      <c r="C153" s="59" t="s">
        <v>96</v>
      </c>
      <c r="D153" s="58" t="s">
        <v>382</v>
      </c>
      <c r="E153" s="58" t="s">
        <v>192</v>
      </c>
      <c r="F153" s="58" t="s">
        <v>247</v>
      </c>
      <c r="G153" s="58" t="s">
        <v>212</v>
      </c>
      <c r="H153" s="58"/>
      <c r="I153" s="59"/>
    </row>
    <row r="154" spans="1:9" ht="48" x14ac:dyDescent="0.35">
      <c r="A154" s="60">
        <v>16.2</v>
      </c>
      <c r="B154" s="58" t="s">
        <v>367</v>
      </c>
      <c r="C154" s="59" t="s">
        <v>383</v>
      </c>
      <c r="D154" s="58" t="s">
        <v>384</v>
      </c>
      <c r="E154" s="58" t="s">
        <v>192</v>
      </c>
      <c r="F154" s="58" t="s">
        <v>247</v>
      </c>
      <c r="G154" s="58" t="s">
        <v>212</v>
      </c>
      <c r="H154" s="58"/>
      <c r="I154" s="59"/>
    </row>
    <row r="155" spans="1:9" ht="24" x14ac:dyDescent="0.35">
      <c r="A155" s="60">
        <v>16.2</v>
      </c>
      <c r="B155" s="58" t="s">
        <v>367</v>
      </c>
      <c r="C155" s="59" t="s">
        <v>97</v>
      </c>
      <c r="D155" s="58" t="s">
        <v>385</v>
      </c>
      <c r="E155" s="58" t="s">
        <v>192</v>
      </c>
      <c r="F155" s="58" t="s">
        <v>247</v>
      </c>
      <c r="G155" s="58" t="s">
        <v>212</v>
      </c>
      <c r="H155" s="58"/>
      <c r="I155" s="59"/>
    </row>
    <row r="156" spans="1:9" ht="48" x14ac:dyDescent="0.35">
      <c r="A156" s="60">
        <v>16.2</v>
      </c>
      <c r="B156" s="58" t="s">
        <v>367</v>
      </c>
      <c r="C156" s="59" t="s">
        <v>98</v>
      </c>
      <c r="D156" s="58" t="s">
        <v>386</v>
      </c>
      <c r="E156" s="58" t="s">
        <v>192</v>
      </c>
      <c r="F156" s="58" t="s">
        <v>244</v>
      </c>
      <c r="G156" s="58" t="s">
        <v>212</v>
      </c>
      <c r="H156" s="58"/>
      <c r="I156" s="59"/>
    </row>
    <row r="157" spans="1:9" ht="48" x14ac:dyDescent="0.35">
      <c r="A157" s="60">
        <v>16.2</v>
      </c>
      <c r="B157" s="58" t="s">
        <v>367</v>
      </c>
      <c r="C157" s="59" t="s">
        <v>99</v>
      </c>
      <c r="D157" s="58" t="s">
        <v>387</v>
      </c>
      <c r="E157" s="58" t="s">
        <v>192</v>
      </c>
      <c r="F157" s="58" t="s">
        <v>244</v>
      </c>
      <c r="G157" s="58" t="s">
        <v>212</v>
      </c>
      <c r="H157" s="58"/>
      <c r="I157" s="59"/>
    </row>
    <row r="158" spans="1:9" ht="24" x14ac:dyDescent="0.35">
      <c r="A158" s="60">
        <v>16.2</v>
      </c>
      <c r="B158" s="58" t="s">
        <v>367</v>
      </c>
      <c r="C158" s="59" t="s">
        <v>100</v>
      </c>
      <c r="D158" s="58" t="s">
        <v>388</v>
      </c>
      <c r="E158" s="58" t="s">
        <v>192</v>
      </c>
      <c r="F158" s="58" t="s">
        <v>246</v>
      </c>
      <c r="G158" s="58" t="s">
        <v>212</v>
      </c>
      <c r="H158" s="58"/>
      <c r="I158" s="59"/>
    </row>
    <row r="159" spans="1:9" ht="24" x14ac:dyDescent="0.35">
      <c r="A159" s="60">
        <v>16.2</v>
      </c>
      <c r="B159" s="58" t="s">
        <v>367</v>
      </c>
      <c r="C159" s="59" t="s">
        <v>101</v>
      </c>
      <c r="D159" s="58" t="s">
        <v>389</v>
      </c>
      <c r="E159" s="58" t="s">
        <v>192</v>
      </c>
      <c r="F159" s="58" t="s">
        <v>247</v>
      </c>
      <c r="G159" s="58" t="s">
        <v>212</v>
      </c>
      <c r="H159" s="58"/>
      <c r="I159" s="59"/>
    </row>
    <row r="160" spans="1:9" ht="24" x14ac:dyDescent="0.35">
      <c r="A160" s="60">
        <v>16.3</v>
      </c>
      <c r="B160" s="58" t="s">
        <v>390</v>
      </c>
      <c r="C160" s="59" t="s">
        <v>102</v>
      </c>
      <c r="D160" s="58" t="s">
        <v>391</v>
      </c>
      <c r="E160" s="58" t="s">
        <v>192</v>
      </c>
      <c r="F160" s="58" t="s">
        <v>211</v>
      </c>
      <c r="G160" s="58" t="s">
        <v>212</v>
      </c>
      <c r="H160" s="58"/>
      <c r="I160" s="59"/>
    </row>
    <row r="161" spans="1:9" ht="24" x14ac:dyDescent="0.35">
      <c r="A161" s="60">
        <v>16.3</v>
      </c>
      <c r="B161" s="58" t="s">
        <v>390</v>
      </c>
      <c r="C161" s="59" t="s">
        <v>103</v>
      </c>
      <c r="D161" s="58" t="s">
        <v>392</v>
      </c>
      <c r="E161" s="58" t="s">
        <v>192</v>
      </c>
      <c r="F161" s="58" t="s">
        <v>211</v>
      </c>
      <c r="G161" s="58" t="s">
        <v>212</v>
      </c>
      <c r="H161" s="58"/>
      <c r="I161" s="59"/>
    </row>
    <row r="162" spans="1:9" ht="84" x14ac:dyDescent="0.35">
      <c r="A162" s="60">
        <v>16.3</v>
      </c>
      <c r="B162" s="58" t="s">
        <v>390</v>
      </c>
      <c r="C162" s="59" t="s">
        <v>183</v>
      </c>
      <c r="D162" s="58" t="s">
        <v>393</v>
      </c>
      <c r="E162" s="58" t="s">
        <v>192</v>
      </c>
      <c r="F162" s="58" t="s">
        <v>211</v>
      </c>
      <c r="G162" s="58" t="s">
        <v>212</v>
      </c>
      <c r="H162" s="58"/>
      <c r="I162" s="59"/>
    </row>
    <row r="163" spans="1:9" ht="84" x14ac:dyDescent="0.35">
      <c r="A163" s="60">
        <v>16.3</v>
      </c>
      <c r="B163" s="58" t="s">
        <v>390</v>
      </c>
      <c r="C163" s="59" t="s">
        <v>184</v>
      </c>
      <c r="D163" s="58" t="s">
        <v>394</v>
      </c>
      <c r="E163" s="58" t="s">
        <v>192</v>
      </c>
      <c r="F163" s="58" t="s">
        <v>211</v>
      </c>
      <c r="G163" s="58" t="s">
        <v>212</v>
      </c>
      <c r="H163" s="58"/>
      <c r="I163" s="59"/>
    </row>
    <row r="164" spans="1:9" ht="60" x14ac:dyDescent="0.35">
      <c r="A164" s="60">
        <v>17.100000000000001</v>
      </c>
      <c r="B164" s="58" t="s">
        <v>395</v>
      </c>
      <c r="C164" s="59" t="s">
        <v>104</v>
      </c>
      <c r="D164" s="58" t="s">
        <v>395</v>
      </c>
      <c r="E164" s="58" t="s">
        <v>538</v>
      </c>
      <c r="F164" s="58" t="s">
        <v>247</v>
      </c>
      <c r="G164" s="58" t="s">
        <v>248</v>
      </c>
      <c r="H164" s="58"/>
      <c r="I164" s="59"/>
    </row>
    <row r="165" spans="1:9" ht="24" x14ac:dyDescent="0.35">
      <c r="A165" s="60">
        <v>17.2</v>
      </c>
      <c r="B165" s="58" t="s">
        <v>396</v>
      </c>
      <c r="C165" s="59" t="s">
        <v>105</v>
      </c>
      <c r="D165" s="58" t="s">
        <v>396</v>
      </c>
      <c r="E165" s="58" t="s">
        <v>539</v>
      </c>
      <c r="F165" s="58" t="s">
        <v>247</v>
      </c>
      <c r="G165" s="58" t="s">
        <v>248</v>
      </c>
      <c r="H165" s="58"/>
      <c r="I165" s="59"/>
    </row>
    <row r="166" spans="1:9" ht="48" x14ac:dyDescent="0.35">
      <c r="A166" s="60">
        <v>17.3</v>
      </c>
      <c r="B166" s="58" t="s">
        <v>397</v>
      </c>
      <c r="C166" s="59" t="s">
        <v>534</v>
      </c>
      <c r="D166" s="58" t="s">
        <v>398</v>
      </c>
      <c r="E166" s="58" t="s">
        <v>532</v>
      </c>
      <c r="F166" s="58" t="s">
        <v>247</v>
      </c>
      <c r="G166" s="58" t="s">
        <v>248</v>
      </c>
      <c r="H166" s="58"/>
      <c r="I166" s="59"/>
    </row>
    <row r="167" spans="1:9" ht="48" x14ac:dyDescent="0.35">
      <c r="A167" s="60">
        <v>17.3</v>
      </c>
      <c r="B167" s="58" t="s">
        <v>397</v>
      </c>
      <c r="C167" s="59" t="s">
        <v>535</v>
      </c>
      <c r="D167" s="58" t="s">
        <v>398</v>
      </c>
      <c r="E167" s="58" t="s">
        <v>533</v>
      </c>
      <c r="F167" s="58" t="s">
        <v>399</v>
      </c>
      <c r="G167" s="58"/>
      <c r="H167" s="58"/>
      <c r="I167" s="59"/>
    </row>
    <row r="168" spans="1:9" ht="24" x14ac:dyDescent="0.35">
      <c r="A168" s="60">
        <v>17.399999999999999</v>
      </c>
      <c r="B168" s="58" t="s">
        <v>400</v>
      </c>
      <c r="C168" s="59" t="s">
        <v>106</v>
      </c>
      <c r="D168" s="58" t="s">
        <v>401</v>
      </c>
      <c r="E168" s="58" t="s">
        <v>540</v>
      </c>
      <c r="F168" s="58" t="s">
        <v>244</v>
      </c>
      <c r="G168" s="58" t="s">
        <v>248</v>
      </c>
      <c r="H168" s="58"/>
      <c r="I168" s="59"/>
    </row>
    <row r="169" spans="1:9" ht="24" x14ac:dyDescent="0.35">
      <c r="A169" s="60">
        <v>18.100000000000001</v>
      </c>
      <c r="B169" s="58" t="s">
        <v>402</v>
      </c>
      <c r="C169" s="59" t="s">
        <v>107</v>
      </c>
      <c r="D169" s="58" t="s">
        <v>403</v>
      </c>
      <c r="E169" s="58" t="s">
        <v>192</v>
      </c>
      <c r="F169" s="58" t="s">
        <v>246</v>
      </c>
      <c r="G169" s="58" t="s">
        <v>212</v>
      </c>
      <c r="H169" s="58"/>
      <c r="I169" s="59"/>
    </row>
    <row r="170" spans="1:9" ht="24" x14ac:dyDescent="0.35">
      <c r="A170" s="60">
        <v>18.100000000000001</v>
      </c>
      <c r="B170" s="58" t="s">
        <v>402</v>
      </c>
      <c r="C170" s="59" t="s">
        <v>108</v>
      </c>
      <c r="D170" s="58" t="s">
        <v>404</v>
      </c>
      <c r="E170" s="58" t="s">
        <v>192</v>
      </c>
      <c r="F170" s="58" t="s">
        <v>246</v>
      </c>
      <c r="G170" s="58" t="s">
        <v>212</v>
      </c>
      <c r="H170" s="58"/>
      <c r="I170" s="59"/>
    </row>
    <row r="171" spans="1:9" ht="24" x14ac:dyDescent="0.35">
      <c r="A171" s="60">
        <v>18.100000000000001</v>
      </c>
      <c r="B171" s="58" t="s">
        <v>402</v>
      </c>
      <c r="C171" s="59" t="s">
        <v>109</v>
      </c>
      <c r="D171" s="58" t="s">
        <v>405</v>
      </c>
      <c r="E171" s="58" t="s">
        <v>192</v>
      </c>
      <c r="F171" s="58" t="s">
        <v>246</v>
      </c>
      <c r="G171" s="58" t="s">
        <v>212</v>
      </c>
      <c r="H171" s="58"/>
      <c r="I171" s="59"/>
    </row>
    <row r="172" spans="1:9" ht="24" x14ac:dyDescent="0.35">
      <c r="A172" s="60">
        <v>18.100000000000001</v>
      </c>
      <c r="B172" s="58" t="s">
        <v>402</v>
      </c>
      <c r="C172" s="59" t="s">
        <v>110</v>
      </c>
      <c r="D172" s="58" t="s">
        <v>406</v>
      </c>
      <c r="E172" s="58" t="s">
        <v>192</v>
      </c>
      <c r="F172" s="58" t="s">
        <v>246</v>
      </c>
      <c r="G172" s="58" t="s">
        <v>212</v>
      </c>
      <c r="H172" s="58"/>
      <c r="I172" s="59"/>
    </row>
    <row r="173" spans="1:9" ht="24" x14ac:dyDescent="0.35">
      <c r="A173" s="60">
        <v>18.100000000000001</v>
      </c>
      <c r="B173" s="58" t="s">
        <v>402</v>
      </c>
      <c r="C173" s="59" t="s">
        <v>111</v>
      </c>
      <c r="D173" s="58" t="s">
        <v>407</v>
      </c>
      <c r="E173" s="58" t="s">
        <v>527</v>
      </c>
      <c r="F173" s="58" t="s">
        <v>246</v>
      </c>
      <c r="G173" s="58" t="s">
        <v>212</v>
      </c>
      <c r="H173" s="58"/>
      <c r="I173" s="59"/>
    </row>
    <row r="174" spans="1:9" ht="24" x14ac:dyDescent="0.35">
      <c r="A174" s="60">
        <v>18.100000000000001</v>
      </c>
      <c r="B174" s="58" t="s">
        <v>402</v>
      </c>
      <c r="C174" s="59" t="s">
        <v>112</v>
      </c>
      <c r="D174" s="58" t="s">
        <v>408</v>
      </c>
      <c r="E174" s="58" t="s">
        <v>527</v>
      </c>
      <c r="F174" s="58" t="s">
        <v>246</v>
      </c>
      <c r="G174" s="58" t="s">
        <v>212</v>
      </c>
      <c r="H174" s="58"/>
      <c r="I174" s="59"/>
    </row>
    <row r="175" spans="1:9" ht="24" x14ac:dyDescent="0.35">
      <c r="A175" s="60">
        <v>18.100000000000001</v>
      </c>
      <c r="B175" s="58" t="s">
        <v>402</v>
      </c>
      <c r="C175" s="59" t="s">
        <v>113</v>
      </c>
      <c r="D175" s="58" t="s">
        <v>409</v>
      </c>
      <c r="E175" s="58" t="s">
        <v>527</v>
      </c>
      <c r="F175" s="58" t="s">
        <v>246</v>
      </c>
      <c r="G175" s="58" t="s">
        <v>212</v>
      </c>
      <c r="H175" s="58"/>
      <c r="I175" s="59"/>
    </row>
    <row r="176" spans="1:9" ht="24" x14ac:dyDescent="0.35">
      <c r="A176" s="60">
        <v>18.100000000000001</v>
      </c>
      <c r="B176" s="58" t="s">
        <v>402</v>
      </c>
      <c r="C176" s="59" t="s">
        <v>114</v>
      </c>
      <c r="D176" s="58" t="s">
        <v>410</v>
      </c>
      <c r="E176" s="58" t="s">
        <v>192</v>
      </c>
      <c r="F176" s="58" t="s">
        <v>246</v>
      </c>
      <c r="G176" s="58" t="s">
        <v>212</v>
      </c>
      <c r="H176" s="58"/>
      <c r="I176" s="59"/>
    </row>
    <row r="177" spans="1:9" ht="24" x14ac:dyDescent="0.35">
      <c r="A177" s="60">
        <v>18.100000000000001</v>
      </c>
      <c r="B177" s="58" t="s">
        <v>402</v>
      </c>
      <c r="C177" s="59" t="s">
        <v>115</v>
      </c>
      <c r="D177" s="58" t="s">
        <v>411</v>
      </c>
      <c r="E177" s="58" t="s">
        <v>192</v>
      </c>
      <c r="F177" s="58" t="s">
        <v>246</v>
      </c>
      <c r="G177" s="58" t="s">
        <v>212</v>
      </c>
      <c r="H177" s="58"/>
      <c r="I177" s="59"/>
    </row>
    <row r="178" spans="1:9" ht="72" x14ac:dyDescent="0.35">
      <c r="A178" s="60">
        <v>18.2</v>
      </c>
      <c r="B178" s="56" t="s">
        <v>412</v>
      </c>
      <c r="C178" s="59" t="s">
        <v>413</v>
      </c>
      <c r="D178" s="70" t="s">
        <v>414</v>
      </c>
      <c r="E178" s="58" t="s">
        <v>192</v>
      </c>
      <c r="F178" s="58" t="s">
        <v>247</v>
      </c>
      <c r="G178" s="58" t="s">
        <v>262</v>
      </c>
      <c r="H178" s="58"/>
      <c r="I178" s="59"/>
    </row>
    <row r="179" spans="1:9" ht="60" x14ac:dyDescent="0.35">
      <c r="A179" s="60">
        <v>18.2</v>
      </c>
      <c r="B179" s="56" t="s">
        <v>412</v>
      </c>
      <c r="C179" s="59" t="s">
        <v>415</v>
      </c>
      <c r="D179" s="70" t="s">
        <v>416</v>
      </c>
      <c r="E179" s="58" t="s">
        <v>192</v>
      </c>
      <c r="F179" s="58" t="s">
        <v>247</v>
      </c>
      <c r="G179" s="58" t="s">
        <v>262</v>
      </c>
      <c r="H179" s="58"/>
      <c r="I179" s="59"/>
    </row>
    <row r="180" spans="1:9" ht="60" x14ac:dyDescent="0.35">
      <c r="A180" s="60">
        <v>18.2</v>
      </c>
      <c r="B180" s="56" t="s">
        <v>412</v>
      </c>
      <c r="C180" s="59" t="s">
        <v>417</v>
      </c>
      <c r="D180" s="70" t="s">
        <v>418</v>
      </c>
      <c r="E180" s="58" t="s">
        <v>192</v>
      </c>
      <c r="F180" s="58" t="s">
        <v>247</v>
      </c>
      <c r="G180" s="58" t="s">
        <v>262</v>
      </c>
      <c r="H180" s="58"/>
      <c r="I180" s="59"/>
    </row>
    <row r="181" spans="1:9" ht="72" x14ac:dyDescent="0.35">
      <c r="A181" s="60">
        <v>18.3</v>
      </c>
      <c r="B181" s="56" t="s">
        <v>419</v>
      </c>
      <c r="C181" s="59" t="s">
        <v>493</v>
      </c>
      <c r="D181" s="70" t="s">
        <v>420</v>
      </c>
      <c r="E181" s="58" t="s">
        <v>192</v>
      </c>
      <c r="F181" s="58" t="s">
        <v>247</v>
      </c>
      <c r="G181" s="58" t="s">
        <v>262</v>
      </c>
      <c r="H181" s="58"/>
      <c r="I181" s="59"/>
    </row>
    <row r="182" spans="1:9" ht="72" x14ac:dyDescent="0.35">
      <c r="A182" s="60">
        <v>18.3</v>
      </c>
      <c r="B182" s="56" t="s">
        <v>419</v>
      </c>
      <c r="C182" s="59" t="s">
        <v>494</v>
      </c>
      <c r="D182" s="70" t="s">
        <v>420</v>
      </c>
      <c r="E182" s="58" t="s">
        <v>192</v>
      </c>
      <c r="F182" s="58" t="s">
        <v>247</v>
      </c>
      <c r="G182" s="58" t="s">
        <v>262</v>
      </c>
      <c r="H182" s="58"/>
      <c r="I182" s="59"/>
    </row>
    <row r="183" spans="1:9" ht="72" x14ac:dyDescent="0.35">
      <c r="A183" s="60">
        <v>18.3</v>
      </c>
      <c r="B183" s="56" t="s">
        <v>419</v>
      </c>
      <c r="C183" s="59" t="s">
        <v>495</v>
      </c>
      <c r="D183" s="70" t="s">
        <v>421</v>
      </c>
      <c r="E183" s="70" t="s">
        <v>530</v>
      </c>
      <c r="F183" s="58" t="s">
        <v>247</v>
      </c>
      <c r="G183" s="58" t="s">
        <v>262</v>
      </c>
      <c r="H183" s="58"/>
      <c r="I183" s="59"/>
    </row>
    <row r="184" spans="1:9" ht="72" x14ac:dyDescent="0.35">
      <c r="A184" s="60">
        <v>18.3</v>
      </c>
      <c r="B184" s="56" t="s">
        <v>419</v>
      </c>
      <c r="C184" s="59" t="s">
        <v>496</v>
      </c>
      <c r="D184" s="70" t="s">
        <v>421</v>
      </c>
      <c r="E184" s="70" t="s">
        <v>531</v>
      </c>
      <c r="F184" s="58" t="s">
        <v>247</v>
      </c>
      <c r="G184" s="58" t="s">
        <v>262</v>
      </c>
      <c r="H184" s="58"/>
      <c r="I184" s="59"/>
    </row>
    <row r="185" spans="1:9" ht="60" x14ac:dyDescent="0.35">
      <c r="A185" s="60">
        <v>18.3</v>
      </c>
      <c r="B185" s="56" t="s">
        <v>419</v>
      </c>
      <c r="C185" s="59" t="s">
        <v>497</v>
      </c>
      <c r="D185" s="70" t="s">
        <v>422</v>
      </c>
      <c r="E185" s="70" t="s">
        <v>531</v>
      </c>
      <c r="F185" s="58" t="s">
        <v>247</v>
      </c>
      <c r="G185" s="58" t="s">
        <v>262</v>
      </c>
      <c r="H185" s="58"/>
      <c r="I185" s="59"/>
    </row>
    <row r="186" spans="1:9" ht="60" x14ac:dyDescent="0.35">
      <c r="A186" s="60">
        <v>18.3</v>
      </c>
      <c r="B186" s="56" t="s">
        <v>419</v>
      </c>
      <c r="C186" s="59" t="s">
        <v>498</v>
      </c>
      <c r="D186" s="70" t="s">
        <v>422</v>
      </c>
      <c r="E186" s="70" t="s">
        <v>530</v>
      </c>
      <c r="F186" s="58" t="s">
        <v>247</v>
      </c>
      <c r="G186" s="58" t="s">
        <v>262</v>
      </c>
      <c r="H186" s="58"/>
      <c r="I186" s="59"/>
    </row>
    <row r="187" spans="1:9" ht="60" x14ac:dyDescent="0.35">
      <c r="A187" s="60">
        <v>18.399999999999999</v>
      </c>
      <c r="B187" s="56" t="s">
        <v>423</v>
      </c>
      <c r="C187" s="59" t="s">
        <v>116</v>
      </c>
      <c r="D187" s="70" t="s">
        <v>424</v>
      </c>
      <c r="E187" s="57" t="s">
        <v>192</v>
      </c>
      <c r="F187" s="58" t="s">
        <v>247</v>
      </c>
      <c r="G187" s="58" t="s">
        <v>212</v>
      </c>
      <c r="H187" s="58"/>
      <c r="I187" s="59"/>
    </row>
    <row r="188" spans="1:9" ht="48" x14ac:dyDescent="0.35">
      <c r="A188" s="60">
        <v>18.399999999999999</v>
      </c>
      <c r="B188" s="56" t="s">
        <v>423</v>
      </c>
      <c r="C188" s="59" t="s">
        <v>117</v>
      </c>
      <c r="D188" s="70" t="s">
        <v>425</v>
      </c>
      <c r="E188" s="57" t="s">
        <v>192</v>
      </c>
      <c r="F188" s="58" t="s">
        <v>247</v>
      </c>
      <c r="G188" s="58" t="s">
        <v>212</v>
      </c>
      <c r="H188" s="58"/>
      <c r="I188" s="59"/>
    </row>
    <row r="189" spans="1:9" ht="48" x14ac:dyDescent="0.35">
      <c r="A189" s="60">
        <v>18.399999999999999</v>
      </c>
      <c r="B189" s="56" t="s">
        <v>423</v>
      </c>
      <c r="C189" s="59" t="s">
        <v>118</v>
      </c>
      <c r="D189" s="70" t="s">
        <v>426</v>
      </c>
      <c r="E189" s="57" t="s">
        <v>192</v>
      </c>
      <c r="F189" s="58" t="s">
        <v>247</v>
      </c>
      <c r="G189" s="58" t="s">
        <v>212</v>
      </c>
      <c r="H189" s="58"/>
      <c r="I189" s="59"/>
    </row>
    <row r="190" spans="1:9" ht="36" x14ac:dyDescent="0.35">
      <c r="A190" s="60">
        <v>19.100000000000001</v>
      </c>
      <c r="B190" s="56" t="s">
        <v>427</v>
      </c>
      <c r="C190" s="59" t="s">
        <v>119</v>
      </c>
      <c r="D190" s="57" t="s">
        <v>428</v>
      </c>
      <c r="E190" s="57" t="s">
        <v>192</v>
      </c>
      <c r="F190" s="58" t="s">
        <v>246</v>
      </c>
      <c r="G190" s="58" t="s">
        <v>212</v>
      </c>
      <c r="H190" s="58"/>
      <c r="I190" s="59"/>
    </row>
    <row r="191" spans="1:9" ht="36" x14ac:dyDescent="0.35">
      <c r="A191" s="60">
        <v>19.100000000000001</v>
      </c>
      <c r="B191" s="56" t="s">
        <v>427</v>
      </c>
      <c r="C191" s="59" t="s">
        <v>120</v>
      </c>
      <c r="D191" s="57" t="s">
        <v>429</v>
      </c>
      <c r="E191" s="57" t="s">
        <v>192</v>
      </c>
      <c r="F191" s="58" t="s">
        <v>246</v>
      </c>
      <c r="G191" s="58" t="s">
        <v>212</v>
      </c>
      <c r="H191" s="58"/>
      <c r="I191" s="59"/>
    </row>
    <row r="192" spans="1:9" ht="36" x14ac:dyDescent="0.35">
      <c r="A192" s="67">
        <v>19.100000000000001</v>
      </c>
      <c r="B192" s="63" t="s">
        <v>427</v>
      </c>
      <c r="C192" s="59" t="s">
        <v>121</v>
      </c>
      <c r="D192" s="66" t="s">
        <v>430</v>
      </c>
      <c r="E192" s="57" t="s">
        <v>192</v>
      </c>
      <c r="F192" s="58" t="s">
        <v>247</v>
      </c>
      <c r="G192" s="58" t="s">
        <v>262</v>
      </c>
      <c r="H192" s="58"/>
      <c r="I192" s="59"/>
    </row>
    <row r="193" spans="1:9" ht="36" x14ac:dyDescent="0.35">
      <c r="A193" s="67">
        <v>19.100000000000001</v>
      </c>
      <c r="B193" s="63" t="s">
        <v>427</v>
      </c>
      <c r="C193" s="59" t="s">
        <v>122</v>
      </c>
      <c r="D193" s="66" t="s">
        <v>431</v>
      </c>
      <c r="E193" s="57" t="s">
        <v>192</v>
      </c>
      <c r="F193" s="58" t="s">
        <v>247</v>
      </c>
      <c r="G193" s="58" t="s">
        <v>262</v>
      </c>
      <c r="H193" s="58"/>
      <c r="I193" s="59"/>
    </row>
    <row r="194" spans="1:9" ht="36" x14ac:dyDescent="0.35">
      <c r="A194" s="67">
        <v>19.100000000000001</v>
      </c>
      <c r="B194" s="63" t="s">
        <v>427</v>
      </c>
      <c r="C194" s="59" t="s">
        <v>123</v>
      </c>
      <c r="D194" s="66" t="s">
        <v>432</v>
      </c>
      <c r="E194" s="57" t="s">
        <v>192</v>
      </c>
      <c r="F194" s="58" t="s">
        <v>247</v>
      </c>
      <c r="G194" s="58" t="s">
        <v>262</v>
      </c>
      <c r="H194" s="58"/>
      <c r="I194" s="59"/>
    </row>
    <row r="195" spans="1:9" ht="36" x14ac:dyDescent="0.35">
      <c r="A195" s="67">
        <v>19.100000000000001</v>
      </c>
      <c r="B195" s="63" t="s">
        <v>427</v>
      </c>
      <c r="C195" s="59" t="s">
        <v>124</v>
      </c>
      <c r="D195" s="66" t="s">
        <v>433</v>
      </c>
      <c r="E195" s="57" t="s">
        <v>192</v>
      </c>
      <c r="F195" s="58" t="s">
        <v>247</v>
      </c>
      <c r="G195" s="58" t="s">
        <v>262</v>
      </c>
      <c r="H195" s="58"/>
      <c r="I195" s="59"/>
    </row>
    <row r="196" spans="1:9" ht="36" x14ac:dyDescent="0.35">
      <c r="A196" s="60">
        <v>20.100000000000001</v>
      </c>
      <c r="B196" s="56" t="s">
        <v>434</v>
      </c>
      <c r="C196" s="59" t="s">
        <v>435</v>
      </c>
      <c r="D196" s="57" t="s">
        <v>436</v>
      </c>
      <c r="E196" s="57" t="s">
        <v>192</v>
      </c>
      <c r="F196" s="58" t="s">
        <v>247</v>
      </c>
      <c r="G196" s="58" t="s">
        <v>437</v>
      </c>
      <c r="H196" s="58"/>
      <c r="I196" s="59"/>
    </row>
    <row r="197" spans="1:9" ht="48" x14ac:dyDescent="0.35">
      <c r="A197" s="60">
        <v>20.2</v>
      </c>
      <c r="B197" s="56" t="s">
        <v>438</v>
      </c>
      <c r="C197" s="59" t="s">
        <v>439</v>
      </c>
      <c r="D197" s="57" t="s">
        <v>440</v>
      </c>
      <c r="E197" s="57" t="s">
        <v>192</v>
      </c>
      <c r="F197" s="58" t="s">
        <v>211</v>
      </c>
      <c r="G197" s="58" t="s">
        <v>437</v>
      </c>
      <c r="H197" s="58"/>
      <c r="I197" s="59"/>
    </row>
    <row r="198" spans="1:9" ht="60" x14ac:dyDescent="0.35">
      <c r="A198" s="60">
        <v>20.3</v>
      </c>
      <c r="B198" s="56" t="s">
        <v>441</v>
      </c>
      <c r="C198" s="59" t="s">
        <v>442</v>
      </c>
      <c r="D198" s="57" t="s">
        <v>443</v>
      </c>
      <c r="E198" s="57" t="s">
        <v>192</v>
      </c>
      <c r="F198" s="58" t="s">
        <v>211</v>
      </c>
      <c r="G198" s="58" t="s">
        <v>437</v>
      </c>
      <c r="H198" s="58"/>
      <c r="I198" s="59"/>
    </row>
    <row r="199" spans="1:9" ht="84" x14ac:dyDescent="0.35">
      <c r="A199" s="67">
        <v>20.399999999999999</v>
      </c>
      <c r="B199" s="63" t="s">
        <v>444</v>
      </c>
      <c r="C199" s="59" t="s">
        <v>445</v>
      </c>
      <c r="D199" s="68" t="s">
        <v>446</v>
      </c>
      <c r="E199" s="57" t="s">
        <v>192</v>
      </c>
      <c r="F199" s="58" t="s">
        <v>246</v>
      </c>
      <c r="G199" s="65" t="s">
        <v>248</v>
      </c>
      <c r="H199" s="58"/>
      <c r="I199" s="59"/>
    </row>
    <row r="200" spans="1:9" ht="24" x14ac:dyDescent="0.35">
      <c r="A200" s="67">
        <v>20.399999999999999</v>
      </c>
      <c r="B200" s="63" t="s">
        <v>444</v>
      </c>
      <c r="C200" s="59" t="s">
        <v>447</v>
      </c>
      <c r="D200" s="68" t="s">
        <v>448</v>
      </c>
      <c r="E200" s="57" t="s">
        <v>192</v>
      </c>
      <c r="F200" s="65" t="s">
        <v>244</v>
      </c>
      <c r="G200" s="65" t="s">
        <v>248</v>
      </c>
      <c r="H200" s="58"/>
      <c r="I200" s="59"/>
    </row>
    <row r="201" spans="1:9" ht="24" x14ac:dyDescent="0.35">
      <c r="A201" s="67">
        <v>20.399999999999999</v>
      </c>
      <c r="B201" s="63" t="s">
        <v>444</v>
      </c>
      <c r="C201" s="59" t="s">
        <v>449</v>
      </c>
      <c r="D201" s="68" t="s">
        <v>450</v>
      </c>
      <c r="E201" s="57" t="s">
        <v>192</v>
      </c>
      <c r="F201" s="58" t="s">
        <v>244</v>
      </c>
      <c r="G201" s="65" t="s">
        <v>248</v>
      </c>
      <c r="H201" s="58"/>
      <c r="I201" s="59"/>
    </row>
    <row r="202" spans="1:9" ht="48" x14ac:dyDescent="0.35">
      <c r="A202" s="60">
        <v>20.399999999999999</v>
      </c>
      <c r="B202" s="56" t="s">
        <v>444</v>
      </c>
      <c r="C202" s="59" t="s">
        <v>451</v>
      </c>
      <c r="D202" s="70" t="s">
        <v>452</v>
      </c>
      <c r="E202" s="57" t="s">
        <v>192</v>
      </c>
      <c r="F202" s="58" t="s">
        <v>246</v>
      </c>
      <c r="G202" s="65" t="s">
        <v>248</v>
      </c>
      <c r="H202" s="58"/>
      <c r="I202" s="59"/>
    </row>
    <row r="203" spans="1:9" ht="24" x14ac:dyDescent="0.35">
      <c r="A203" s="60">
        <v>20.399999999999999</v>
      </c>
      <c r="B203" s="56" t="s">
        <v>444</v>
      </c>
      <c r="C203" s="59" t="s">
        <v>453</v>
      </c>
      <c r="D203" s="70" t="s">
        <v>306</v>
      </c>
      <c r="E203" s="57" t="s">
        <v>192</v>
      </c>
      <c r="F203" s="58" t="s">
        <v>247</v>
      </c>
      <c r="G203" s="65" t="s">
        <v>248</v>
      </c>
      <c r="H203" s="58"/>
      <c r="I203" s="59"/>
    </row>
    <row r="204" spans="1:9" ht="60" x14ac:dyDescent="0.35">
      <c r="A204" s="67">
        <v>20.5</v>
      </c>
      <c r="B204" s="63" t="s">
        <v>454</v>
      </c>
      <c r="C204" s="59" t="s">
        <v>455</v>
      </c>
      <c r="D204" s="66" t="s">
        <v>456</v>
      </c>
      <c r="E204" s="57" t="s">
        <v>192</v>
      </c>
      <c r="F204" s="58" t="s">
        <v>211</v>
      </c>
      <c r="G204" s="65" t="s">
        <v>212</v>
      </c>
      <c r="H204" s="58"/>
      <c r="I204" s="59"/>
    </row>
    <row r="205" spans="1:9" ht="24" x14ac:dyDescent="0.35">
      <c r="A205" s="67">
        <v>20.5</v>
      </c>
      <c r="B205" s="63" t="s">
        <v>454</v>
      </c>
      <c r="C205" s="59" t="s">
        <v>457</v>
      </c>
      <c r="D205" s="66" t="s">
        <v>458</v>
      </c>
      <c r="E205" s="57" t="s">
        <v>192</v>
      </c>
      <c r="F205" s="65" t="s">
        <v>244</v>
      </c>
      <c r="G205" s="65" t="s">
        <v>212</v>
      </c>
      <c r="H205" s="58"/>
      <c r="I205" s="59"/>
    </row>
    <row r="206" spans="1:9" ht="60" x14ac:dyDescent="0.35">
      <c r="A206" s="67">
        <v>20.6</v>
      </c>
      <c r="B206" s="63" t="s">
        <v>459</v>
      </c>
      <c r="C206" s="59" t="s">
        <v>460</v>
      </c>
      <c r="D206" s="66" t="s">
        <v>461</v>
      </c>
      <c r="E206" s="57" t="s">
        <v>192</v>
      </c>
      <c r="F206" s="58" t="s">
        <v>211</v>
      </c>
      <c r="G206" s="65" t="s">
        <v>212</v>
      </c>
      <c r="H206" s="58"/>
      <c r="I206" s="59"/>
    </row>
    <row r="207" spans="1:9" ht="24" x14ac:dyDescent="0.35">
      <c r="A207" s="67">
        <v>20.6</v>
      </c>
      <c r="B207" s="63" t="s">
        <v>459</v>
      </c>
      <c r="C207" s="59" t="s">
        <v>462</v>
      </c>
      <c r="D207" s="66" t="s">
        <v>458</v>
      </c>
      <c r="E207" s="57" t="s">
        <v>192</v>
      </c>
      <c r="F207" s="65" t="s">
        <v>244</v>
      </c>
      <c r="G207" s="65" t="s">
        <v>212</v>
      </c>
      <c r="H207" s="58"/>
      <c r="I207" s="59"/>
    </row>
    <row r="208" spans="1:9" ht="36" x14ac:dyDescent="0.35">
      <c r="A208" s="60">
        <v>20.7</v>
      </c>
      <c r="B208" s="56" t="s">
        <v>463</v>
      </c>
      <c r="C208" s="59" t="s">
        <v>464</v>
      </c>
      <c r="D208" s="57" t="s">
        <v>465</v>
      </c>
      <c r="E208" s="57" t="s">
        <v>192</v>
      </c>
      <c r="F208" s="58" t="s">
        <v>247</v>
      </c>
      <c r="G208" s="65" t="s">
        <v>212</v>
      </c>
      <c r="H208" s="58"/>
      <c r="I208" s="59"/>
    </row>
    <row r="209" spans="1:9" ht="48" x14ac:dyDescent="0.35">
      <c r="A209" s="60">
        <v>20.7</v>
      </c>
      <c r="B209" s="56" t="s">
        <v>463</v>
      </c>
      <c r="C209" s="59" t="s">
        <v>466</v>
      </c>
      <c r="D209" s="57" t="s">
        <v>467</v>
      </c>
      <c r="E209" s="57" t="s">
        <v>192</v>
      </c>
      <c r="F209" s="58" t="s">
        <v>247</v>
      </c>
      <c r="G209" s="65" t="s">
        <v>212</v>
      </c>
      <c r="H209" s="58"/>
      <c r="I209" s="59"/>
    </row>
    <row r="210" spans="1:9" ht="36" x14ac:dyDescent="0.35">
      <c r="A210" s="60">
        <v>23.1</v>
      </c>
      <c r="B210" s="56" t="s">
        <v>468</v>
      </c>
      <c r="C210" s="59" t="s">
        <v>469</v>
      </c>
      <c r="D210" s="70" t="s">
        <v>470</v>
      </c>
      <c r="E210" s="57" t="s">
        <v>192</v>
      </c>
      <c r="F210" s="58" t="s">
        <v>246</v>
      </c>
      <c r="G210" s="58" t="s">
        <v>262</v>
      </c>
      <c r="H210" s="58"/>
      <c r="I210" s="59"/>
    </row>
    <row r="211" spans="1:9" ht="36" x14ac:dyDescent="0.35">
      <c r="A211" s="60">
        <v>23.1</v>
      </c>
      <c r="B211" s="56" t="s">
        <v>468</v>
      </c>
      <c r="C211" s="59" t="s">
        <v>471</v>
      </c>
      <c r="D211" s="70" t="s">
        <v>472</v>
      </c>
      <c r="E211" s="57" t="s">
        <v>192</v>
      </c>
      <c r="F211" s="58" t="s">
        <v>211</v>
      </c>
      <c r="G211" s="58" t="s">
        <v>262</v>
      </c>
      <c r="H211" s="58"/>
      <c r="I211" s="59"/>
    </row>
    <row r="212" spans="1:9" ht="60" x14ac:dyDescent="0.35">
      <c r="A212" s="60">
        <v>23.2</v>
      </c>
      <c r="B212" s="56" t="s">
        <v>473</v>
      </c>
      <c r="C212" s="59" t="s">
        <v>474</v>
      </c>
      <c r="D212" s="70" t="s">
        <v>475</v>
      </c>
      <c r="E212" s="57" t="s">
        <v>192</v>
      </c>
      <c r="F212" s="58" t="s">
        <v>211</v>
      </c>
      <c r="G212" s="58" t="s">
        <v>212</v>
      </c>
      <c r="H212" s="58"/>
      <c r="I212" s="59"/>
    </row>
    <row r="213" spans="1:9" ht="36" x14ac:dyDescent="0.35">
      <c r="A213" s="67">
        <v>23.2</v>
      </c>
      <c r="B213" s="63" t="s">
        <v>468</v>
      </c>
      <c r="C213" s="59" t="s">
        <v>476</v>
      </c>
      <c r="D213" s="68" t="s">
        <v>477</v>
      </c>
      <c r="E213" s="57" t="s">
        <v>192</v>
      </c>
      <c r="F213" s="65" t="s">
        <v>244</v>
      </c>
      <c r="G213" s="65" t="s">
        <v>212</v>
      </c>
      <c r="H213" s="58"/>
      <c r="I213" s="59"/>
    </row>
    <row r="214" spans="1:9" ht="36" x14ac:dyDescent="0.35">
      <c r="A214" s="67">
        <v>23.2</v>
      </c>
      <c r="B214" s="63" t="s">
        <v>468</v>
      </c>
      <c r="C214" s="59" t="s">
        <v>478</v>
      </c>
      <c r="D214" s="68" t="s">
        <v>479</v>
      </c>
      <c r="E214" s="57" t="s">
        <v>192</v>
      </c>
      <c r="F214" s="65" t="s">
        <v>244</v>
      </c>
      <c r="G214" s="65" t="s">
        <v>212</v>
      </c>
      <c r="H214" s="58"/>
      <c r="I214" s="59"/>
    </row>
    <row r="215" spans="1:9" ht="36" x14ac:dyDescent="0.35">
      <c r="A215" s="67">
        <v>23.2</v>
      </c>
      <c r="B215" s="63" t="s">
        <v>468</v>
      </c>
      <c r="C215" s="59" t="s">
        <v>480</v>
      </c>
      <c r="D215" s="68" t="s">
        <v>481</v>
      </c>
      <c r="E215" s="57" t="s">
        <v>192</v>
      </c>
      <c r="F215" s="65" t="s">
        <v>244</v>
      </c>
      <c r="G215" s="65" t="s">
        <v>212</v>
      </c>
      <c r="H215" s="58"/>
      <c r="I215" s="59"/>
    </row>
    <row r="216" spans="1:9" ht="36" x14ac:dyDescent="0.35">
      <c r="A216" s="60">
        <v>23.3</v>
      </c>
      <c r="B216" s="56" t="s">
        <v>482</v>
      </c>
      <c r="C216" s="59" t="s">
        <v>483</v>
      </c>
      <c r="D216" s="70" t="s">
        <v>484</v>
      </c>
      <c r="E216" s="57" t="s">
        <v>192</v>
      </c>
      <c r="F216" s="58" t="s">
        <v>224</v>
      </c>
      <c r="G216" s="58" t="s">
        <v>262</v>
      </c>
      <c r="H216" s="58"/>
      <c r="I216" s="59"/>
    </row>
    <row r="217" spans="1:9" ht="36" x14ac:dyDescent="0.35">
      <c r="A217" s="60">
        <v>23.3</v>
      </c>
      <c r="B217" s="56" t="s">
        <v>482</v>
      </c>
      <c r="C217" s="59" t="s">
        <v>485</v>
      </c>
      <c r="D217" s="70" t="s">
        <v>486</v>
      </c>
      <c r="E217" s="57" t="s">
        <v>192</v>
      </c>
      <c r="F217" s="58" t="s">
        <v>211</v>
      </c>
      <c r="G217" s="58" t="s">
        <v>262</v>
      </c>
      <c r="H217" s="58"/>
      <c r="I217" s="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P8"/>
  <sheetViews>
    <sheetView tabSelected="1" zoomScaleNormal="100" workbookViewId="0">
      <pane xSplit="4" ySplit="1" topLeftCell="E2" activePane="bottomRight" state="frozen"/>
      <selection pane="topRight" activeCell="E1" sqref="E1"/>
      <selection pane="bottomLeft" activeCell="A2" sqref="A2"/>
      <selection pane="bottomRight" activeCell="DB15" sqref="DB15"/>
    </sheetView>
  </sheetViews>
  <sheetFormatPr defaultRowHeight="14.5" x14ac:dyDescent="0.35"/>
  <cols>
    <col min="1" max="1" width="10.453125" bestFit="1" customWidth="1"/>
    <col min="2" max="2" width="10.6328125" bestFit="1" customWidth="1"/>
    <col min="3" max="3" width="18.453125" bestFit="1" customWidth="1"/>
    <col min="4" max="4" width="8.26953125" bestFit="1" customWidth="1"/>
    <col min="5" max="5" width="4.90625" bestFit="1" customWidth="1"/>
    <col min="6" max="9" width="12.26953125" bestFit="1" customWidth="1"/>
    <col min="10" max="13" width="4.90625" bestFit="1" customWidth="1"/>
    <col min="14" max="14" width="5.90625" bestFit="1" customWidth="1"/>
    <col min="15" max="15" width="4.90625" bestFit="1" customWidth="1"/>
    <col min="16" max="24" width="4.90625" style="1" bestFit="1" customWidth="1"/>
    <col min="25" max="30" width="5.90625" style="1" bestFit="1" customWidth="1"/>
    <col min="31" max="31" width="7.08984375" bestFit="1" customWidth="1"/>
    <col min="32" max="32" width="4.90625" bestFit="1" customWidth="1"/>
    <col min="33" max="33" width="7.6328125" style="1" bestFit="1" customWidth="1"/>
    <col min="34" max="34" width="7.7265625" style="1" bestFit="1" customWidth="1"/>
    <col min="35" max="35" width="4.90625" bestFit="1" customWidth="1"/>
    <col min="36" max="36" width="4.90625" style="1" bestFit="1" customWidth="1"/>
    <col min="37" max="37" width="7.6328125" style="1" bestFit="1" customWidth="1"/>
    <col min="38" max="38" width="7.7265625" style="1" bestFit="1" customWidth="1"/>
    <col min="39" max="39" width="7.6328125" style="1" bestFit="1" customWidth="1"/>
    <col min="40" max="40" width="7.7265625" style="1" bestFit="1" customWidth="1"/>
    <col min="41" max="41" width="4.90625" bestFit="1" customWidth="1"/>
    <col min="42" max="42" width="4.90625" style="1" bestFit="1" customWidth="1"/>
    <col min="43" max="43" width="8.6328125" style="1" bestFit="1" customWidth="1"/>
    <col min="44" max="44" width="8.7265625" style="1" bestFit="1" customWidth="1"/>
    <col min="45" max="45" width="7.90625" customWidth="1"/>
    <col min="46" max="46" width="4.90625" bestFit="1" customWidth="1"/>
    <col min="47" max="47" width="6.81640625" bestFit="1" customWidth="1"/>
    <col min="48" max="48" width="5.26953125" bestFit="1" customWidth="1"/>
    <col min="49" max="49" width="6.7265625" bestFit="1" customWidth="1"/>
    <col min="50" max="50" width="4.90625" bestFit="1" customWidth="1"/>
    <col min="51" max="51" width="13.6328125" style="1" bestFit="1" customWidth="1"/>
    <col min="52" max="52" width="7.7265625" style="1" bestFit="1" customWidth="1"/>
    <col min="53" max="53" width="7.453125" style="1" bestFit="1" customWidth="1"/>
    <col min="54" max="54" width="7.7265625" style="1" bestFit="1" customWidth="1"/>
    <col min="55" max="63" width="4.90625" style="1" bestFit="1" customWidth="1"/>
    <col min="64" max="69" width="5.90625" style="1" bestFit="1" customWidth="1"/>
    <col min="70" max="70" width="4.90625" bestFit="1" customWidth="1"/>
    <col min="71" max="71" width="13.54296875" bestFit="1" customWidth="1"/>
    <col min="72" max="72" width="9.453125" bestFit="1" customWidth="1"/>
    <col min="73" max="73" width="13.81640625" bestFit="1" customWidth="1"/>
    <col min="74" max="74" width="9.453125" bestFit="1" customWidth="1"/>
    <col min="75" max="75" width="11.08984375" bestFit="1" customWidth="1"/>
    <col min="76" max="76" width="9.453125" bestFit="1" customWidth="1"/>
    <col min="77" max="77" width="8.08984375" bestFit="1" customWidth="1"/>
    <col min="78" max="78" width="9.453125" bestFit="1" customWidth="1"/>
    <col min="79" max="79" width="4.90625" bestFit="1" customWidth="1"/>
    <col min="80" max="81" width="5.90625" bestFit="1" customWidth="1"/>
    <col min="82" max="82" width="9.453125" bestFit="1" customWidth="1"/>
    <col min="83" max="84" width="5.90625" bestFit="1" customWidth="1"/>
    <col min="85" max="85" width="9.453125" bestFit="1" customWidth="1"/>
    <col min="86" max="86" width="6.453125" bestFit="1" customWidth="1"/>
    <col min="87" max="87" width="7.1796875" bestFit="1" customWidth="1"/>
    <col min="88" max="88" width="9.81640625" bestFit="1" customWidth="1"/>
    <col min="89" max="92" width="4.90625" bestFit="1" customWidth="1"/>
    <col min="93" max="95" width="13.6328125" bestFit="1" customWidth="1"/>
    <col min="96" max="96" width="7.08984375" bestFit="1" customWidth="1"/>
    <col min="97" max="99" width="4.90625" style="1" bestFit="1" customWidth="1"/>
    <col min="100" max="100" width="14.6328125" style="1" bestFit="1" customWidth="1"/>
    <col min="101" max="101" width="4.90625" style="1" bestFit="1" customWidth="1"/>
    <col min="102" max="102" width="16.08984375" style="1" bestFit="1" customWidth="1"/>
    <col min="103" max="104" width="4.90625" style="1" bestFit="1" customWidth="1"/>
    <col min="105" max="105" width="25.54296875" bestFit="1" customWidth="1"/>
    <col min="106" max="106" width="20.453125" customWidth="1"/>
    <col min="107" max="107" width="4.90625" bestFit="1" customWidth="1"/>
    <col min="108" max="108" width="4.90625" style="1" bestFit="1" customWidth="1"/>
    <col min="109" max="109" width="4.90625" bestFit="1" customWidth="1"/>
    <col min="110" max="110" width="5.453125" style="18" bestFit="1" customWidth="1"/>
    <col min="111" max="111" width="14.6328125" style="1" bestFit="1" customWidth="1"/>
    <col min="112" max="114" width="4.90625" style="1" bestFit="1" customWidth="1"/>
    <col min="115" max="122" width="5.90625" style="11" bestFit="1" customWidth="1"/>
    <col min="123" max="124" width="7.453125" style="11" bestFit="1" customWidth="1"/>
    <col min="125" max="125" width="5.90625" style="11" bestFit="1" customWidth="1"/>
    <col min="126" max="126" width="17.1796875" bestFit="1" customWidth="1"/>
    <col min="127" max="129" width="5.90625" bestFit="1" customWidth="1"/>
    <col min="130" max="130" width="14.6328125" style="8" bestFit="1" customWidth="1"/>
    <col min="131" max="131" width="13.6328125" style="8" bestFit="1" customWidth="1"/>
    <col min="132" max="133" width="14.6328125" style="8" bestFit="1" customWidth="1"/>
    <col min="134" max="134" width="13.6328125" style="8" bestFit="1" customWidth="1"/>
    <col min="135" max="136" width="14.6328125" style="8" bestFit="1" customWidth="1"/>
    <col min="137" max="137" width="64.08984375" style="8" bestFit="1" customWidth="1"/>
    <col min="138" max="138" width="12.7265625" style="8" bestFit="1" customWidth="1"/>
    <col min="139" max="139" width="6.81640625" style="8" bestFit="1" customWidth="1"/>
    <col min="140" max="140" width="5.90625" style="8" bestFit="1" customWidth="1"/>
    <col min="141" max="141" width="5.90625" bestFit="1" customWidth="1"/>
    <col min="142" max="142" width="14.6328125" bestFit="1" customWidth="1"/>
    <col min="143" max="150" width="5.90625" bestFit="1" customWidth="1"/>
    <col min="151" max="160" width="6.90625" bestFit="1" customWidth="1"/>
    <col min="161" max="162" width="5.90625" bestFit="1" customWidth="1"/>
    <col min="163" max="164" width="5.90625" style="1" bestFit="1" customWidth="1"/>
    <col min="165" max="165" width="6.81640625" bestFit="1" customWidth="1"/>
    <col min="166" max="166" width="7.81640625" bestFit="1" customWidth="1"/>
    <col min="167" max="167" width="8.6328125" style="18" bestFit="1" customWidth="1"/>
    <col min="168" max="168" width="8.7265625" style="18" bestFit="1" customWidth="1"/>
    <col min="169" max="169" width="5.90625" bestFit="1" customWidth="1"/>
    <col min="170" max="178" width="7.453125" bestFit="1" customWidth="1"/>
    <col min="179" max="179" width="8.6328125" style="11" bestFit="1" customWidth="1"/>
    <col min="180" max="180" width="8.7265625" style="11" bestFit="1" customWidth="1"/>
    <col min="181" max="181" width="8.6328125" style="11" bestFit="1" customWidth="1"/>
    <col min="182" max="182" width="8.7265625" style="11" bestFit="1" customWidth="1"/>
    <col min="183" max="183" width="8.6328125" style="11" bestFit="1" customWidth="1"/>
    <col min="184" max="184" width="8.7265625" style="11" bestFit="1" customWidth="1"/>
    <col min="185" max="185" width="8.6328125" style="11" bestFit="1" customWidth="1"/>
    <col min="186" max="186" width="8.7265625" style="11" bestFit="1" customWidth="1"/>
    <col min="187" max="187" width="8.6328125" style="11" bestFit="1" customWidth="1"/>
    <col min="188" max="188" width="8.7265625" bestFit="1" customWidth="1"/>
    <col min="189" max="189" width="8.6328125" bestFit="1" customWidth="1"/>
    <col min="190" max="190" width="8.7265625" bestFit="1" customWidth="1"/>
    <col min="191" max="191" width="8.6328125" bestFit="1" customWidth="1"/>
    <col min="192" max="192" width="8.7265625" bestFit="1" customWidth="1"/>
    <col min="193" max="193" width="8.6328125" bestFit="1" customWidth="1"/>
    <col min="194" max="194" width="8.7265625" bestFit="1" customWidth="1"/>
    <col min="195" max="195" width="8.6328125" bestFit="1" customWidth="1"/>
    <col min="196" max="196" width="8.7265625" bestFit="1" customWidth="1"/>
    <col min="197" max="198" width="5.90625" bestFit="1" customWidth="1"/>
    <col min="199" max="202" width="7.453125" bestFit="1" customWidth="1"/>
    <col min="203" max="205" width="5.90625" bestFit="1" customWidth="1"/>
    <col min="206" max="208" width="7.453125" bestFit="1" customWidth="1"/>
    <col min="209" max="210" width="5.90625" bestFit="1" customWidth="1"/>
    <col min="211" max="214" width="7.453125" bestFit="1" customWidth="1"/>
    <col min="215" max="224" width="5.90625" bestFit="1" customWidth="1"/>
  </cols>
  <sheetData>
    <row r="1" spans="1:224" s="18" customFormat="1" x14ac:dyDescent="0.35">
      <c r="A1" s="18" t="s">
        <v>0</v>
      </c>
      <c r="B1" s="18" t="s">
        <v>1</v>
      </c>
      <c r="C1" s="18" t="s">
        <v>2</v>
      </c>
      <c r="D1" s="18" t="s">
        <v>3</v>
      </c>
      <c r="E1" s="18" t="s">
        <v>4</v>
      </c>
      <c r="F1" s="18" t="s">
        <v>5</v>
      </c>
      <c r="G1" s="18" t="s">
        <v>6</v>
      </c>
      <c r="H1" s="18" t="s">
        <v>7</v>
      </c>
      <c r="I1" s="18" t="s">
        <v>8</v>
      </c>
      <c r="J1" s="18" t="s">
        <v>9</v>
      </c>
      <c r="K1" s="18" t="s">
        <v>10</v>
      </c>
      <c r="L1" s="18" t="s">
        <v>11</v>
      </c>
      <c r="M1" s="18" t="s">
        <v>12</v>
      </c>
      <c r="N1" s="18" t="s">
        <v>13</v>
      </c>
      <c r="O1" s="18" t="s">
        <v>14</v>
      </c>
      <c r="P1" s="18" t="s">
        <v>125</v>
      </c>
      <c r="Q1" s="18" t="s">
        <v>126</v>
      </c>
      <c r="R1" s="18" t="s">
        <v>127</v>
      </c>
      <c r="S1" s="18" t="s">
        <v>128</v>
      </c>
      <c r="T1" s="18" t="s">
        <v>129</v>
      </c>
      <c r="U1" s="18" t="s">
        <v>130</v>
      </c>
      <c r="V1" s="18" t="s">
        <v>131</v>
      </c>
      <c r="W1" s="18" t="s">
        <v>132</v>
      </c>
      <c r="X1" s="18" t="s">
        <v>133</v>
      </c>
      <c r="Y1" s="18" t="s">
        <v>134</v>
      </c>
      <c r="Z1" s="18" t="s">
        <v>135</v>
      </c>
      <c r="AA1" s="18" t="s">
        <v>136</v>
      </c>
      <c r="AB1" s="18" t="s">
        <v>137</v>
      </c>
      <c r="AC1" s="18" t="s">
        <v>138</v>
      </c>
      <c r="AD1" s="18" t="s">
        <v>139</v>
      </c>
      <c r="AE1" s="18" t="s">
        <v>15</v>
      </c>
      <c r="AF1" s="18" t="s">
        <v>16</v>
      </c>
      <c r="AG1" s="18" t="s">
        <v>140</v>
      </c>
      <c r="AH1" s="18" t="s">
        <v>141</v>
      </c>
      <c r="AI1" s="18" t="s">
        <v>17</v>
      </c>
      <c r="AJ1" s="18" t="s">
        <v>142</v>
      </c>
      <c r="AK1" s="18" t="s">
        <v>143</v>
      </c>
      <c r="AL1" s="18" t="s">
        <v>144</v>
      </c>
      <c r="AM1" s="18" t="s">
        <v>145</v>
      </c>
      <c r="AN1" s="18" t="s">
        <v>146</v>
      </c>
      <c r="AO1" s="18" t="s">
        <v>18</v>
      </c>
      <c r="AP1" s="18" t="s">
        <v>147</v>
      </c>
      <c r="AQ1" s="18" t="s">
        <v>148</v>
      </c>
      <c r="AR1" s="18" t="s">
        <v>149</v>
      </c>
      <c r="AS1" s="18" t="s">
        <v>19</v>
      </c>
      <c r="AT1" s="18" t="s">
        <v>20</v>
      </c>
      <c r="AU1" s="18" t="s">
        <v>21</v>
      </c>
      <c r="AV1" s="18" t="s">
        <v>22</v>
      </c>
      <c r="AW1" s="18" t="s">
        <v>23</v>
      </c>
      <c r="AX1" s="18" t="s">
        <v>24</v>
      </c>
      <c r="AY1" s="18" t="s">
        <v>150</v>
      </c>
      <c r="AZ1" s="18" t="s">
        <v>151</v>
      </c>
      <c r="BA1" s="18" t="s">
        <v>153</v>
      </c>
      <c r="BB1" s="18" t="s">
        <v>152</v>
      </c>
      <c r="BC1" s="18" t="s">
        <v>154</v>
      </c>
      <c r="BD1" s="18" t="s">
        <v>155</v>
      </c>
      <c r="BE1" s="18" t="s">
        <v>156</v>
      </c>
      <c r="BF1" s="18" t="s">
        <v>157</v>
      </c>
      <c r="BG1" s="18" t="s">
        <v>158</v>
      </c>
      <c r="BH1" s="18" t="s">
        <v>159</v>
      </c>
      <c r="BI1" s="18" t="s">
        <v>160</v>
      </c>
      <c r="BJ1" s="18" t="s">
        <v>161</v>
      </c>
      <c r="BK1" s="18" t="s">
        <v>162</v>
      </c>
      <c r="BL1" s="18" t="s">
        <v>163</v>
      </c>
      <c r="BM1" s="18" t="s">
        <v>164</v>
      </c>
      <c r="BN1" s="18" t="s">
        <v>165</v>
      </c>
      <c r="BO1" s="18" t="s">
        <v>166</v>
      </c>
      <c r="BP1" s="18" t="s">
        <v>167</v>
      </c>
      <c r="BQ1" s="18" t="s">
        <v>168</v>
      </c>
      <c r="BR1" s="18" t="s">
        <v>25</v>
      </c>
      <c r="BS1" s="18" t="s">
        <v>26</v>
      </c>
      <c r="BT1" s="18" t="s">
        <v>27</v>
      </c>
      <c r="BU1" s="18" t="s">
        <v>28</v>
      </c>
      <c r="BV1" s="18" t="s">
        <v>29</v>
      </c>
      <c r="BW1" s="18" t="s">
        <v>30</v>
      </c>
      <c r="BX1" s="18" t="s">
        <v>31</v>
      </c>
      <c r="BY1" s="18" t="s">
        <v>32</v>
      </c>
      <c r="BZ1" s="18" t="s">
        <v>33</v>
      </c>
      <c r="CA1" s="18" t="s">
        <v>34</v>
      </c>
      <c r="CB1" s="18" t="s">
        <v>35</v>
      </c>
      <c r="CC1" s="18" t="s">
        <v>36</v>
      </c>
      <c r="CD1" s="18" t="s">
        <v>37</v>
      </c>
      <c r="CE1" s="18" t="s">
        <v>38</v>
      </c>
      <c r="CF1" s="18" t="s">
        <v>39</v>
      </c>
      <c r="CG1" s="18" t="s">
        <v>40</v>
      </c>
      <c r="CH1" s="18" t="s">
        <v>41</v>
      </c>
      <c r="CI1" s="18" t="s">
        <v>42</v>
      </c>
      <c r="CJ1" s="18" t="s">
        <v>43</v>
      </c>
      <c r="CK1" s="18" t="s">
        <v>44</v>
      </c>
      <c r="CL1" s="18" t="s">
        <v>45</v>
      </c>
      <c r="CM1" s="18" t="s">
        <v>46</v>
      </c>
      <c r="CN1" s="18" t="s">
        <v>47</v>
      </c>
      <c r="CO1" s="18" t="s">
        <v>48</v>
      </c>
      <c r="CP1" s="18" t="s">
        <v>49</v>
      </c>
      <c r="CQ1" s="18" t="s">
        <v>50</v>
      </c>
      <c r="CR1" s="18" t="s">
        <v>51</v>
      </c>
      <c r="CS1" s="18" t="s">
        <v>169</v>
      </c>
      <c r="CT1" s="18" t="s">
        <v>170</v>
      </c>
      <c r="CU1" s="18" t="s">
        <v>171</v>
      </c>
      <c r="CV1" s="18" t="s">
        <v>172</v>
      </c>
      <c r="CW1" s="18" t="s">
        <v>173</v>
      </c>
      <c r="CX1" s="18" t="s">
        <v>174</v>
      </c>
      <c r="CY1" s="18" t="s">
        <v>175</v>
      </c>
      <c r="CZ1" s="18" t="s">
        <v>176</v>
      </c>
      <c r="DA1" s="18" t="s">
        <v>52</v>
      </c>
      <c r="DB1" s="18" t="s">
        <v>53</v>
      </c>
      <c r="DC1" s="18" t="s">
        <v>54</v>
      </c>
      <c r="DD1" s="18" t="s">
        <v>177</v>
      </c>
      <c r="DE1" s="18" t="s">
        <v>55</v>
      </c>
      <c r="DF1" s="18" t="s">
        <v>546</v>
      </c>
      <c r="DG1" s="18" t="s">
        <v>179</v>
      </c>
      <c r="DH1" s="18" t="s">
        <v>180</v>
      </c>
      <c r="DI1" s="18" t="s">
        <v>181</v>
      </c>
      <c r="DJ1" s="18" t="s">
        <v>182</v>
      </c>
      <c r="DK1" s="18" t="s">
        <v>56</v>
      </c>
      <c r="DL1" s="18" t="s">
        <v>57</v>
      </c>
      <c r="DM1" s="18" t="s">
        <v>58</v>
      </c>
      <c r="DN1" s="18" t="s">
        <v>59</v>
      </c>
      <c r="DO1" s="18" t="s">
        <v>60</v>
      </c>
      <c r="DP1" s="18" t="s">
        <v>61</v>
      </c>
      <c r="DQ1" s="18" t="s">
        <v>62</v>
      </c>
      <c r="DR1" s="18" t="s">
        <v>63</v>
      </c>
      <c r="DS1" s="18" t="s">
        <v>64</v>
      </c>
      <c r="DT1" s="18" t="s">
        <v>65</v>
      </c>
      <c r="DU1" s="18" t="s">
        <v>66</v>
      </c>
      <c r="DV1" s="18" t="s">
        <v>67</v>
      </c>
      <c r="DW1" s="18" t="s">
        <v>68</v>
      </c>
      <c r="DX1" s="18" t="s">
        <v>69</v>
      </c>
      <c r="DY1" s="18" t="s">
        <v>70</v>
      </c>
      <c r="DZ1" s="18" t="s">
        <v>71</v>
      </c>
      <c r="EA1" s="18" t="s">
        <v>72</v>
      </c>
      <c r="EB1" s="18" t="s">
        <v>73</v>
      </c>
      <c r="EC1" s="18" t="s">
        <v>74</v>
      </c>
      <c r="ED1" s="18" t="s">
        <v>75</v>
      </c>
      <c r="EE1" s="18" t="s">
        <v>76</v>
      </c>
      <c r="EF1" s="18" t="s">
        <v>77</v>
      </c>
      <c r="EG1" s="18" t="s">
        <v>78</v>
      </c>
      <c r="EH1" s="18" t="s">
        <v>79</v>
      </c>
      <c r="EI1" s="18" t="s">
        <v>80</v>
      </c>
      <c r="EJ1" s="18" t="s">
        <v>81</v>
      </c>
      <c r="EK1" s="18" t="s">
        <v>82</v>
      </c>
      <c r="EL1" s="18" t="s">
        <v>83</v>
      </c>
      <c r="EM1" s="18" t="s">
        <v>84</v>
      </c>
      <c r="EN1" s="18" t="s">
        <v>85</v>
      </c>
      <c r="EO1" s="18" t="s">
        <v>86</v>
      </c>
      <c r="EP1" s="18" t="s">
        <v>87</v>
      </c>
      <c r="EQ1" s="18" t="s">
        <v>88</v>
      </c>
      <c r="ER1" s="18" t="s">
        <v>89</v>
      </c>
      <c r="ES1" s="18" t="s">
        <v>90</v>
      </c>
      <c r="ET1" s="18" t="s">
        <v>91</v>
      </c>
      <c r="EU1" s="18" t="s">
        <v>92</v>
      </c>
      <c r="EV1" s="18" t="s">
        <v>93</v>
      </c>
      <c r="EW1" s="18" t="s">
        <v>94</v>
      </c>
      <c r="EX1" s="18" t="s">
        <v>95</v>
      </c>
      <c r="EY1" s="18" t="s">
        <v>96</v>
      </c>
      <c r="EZ1" s="18" t="s">
        <v>97</v>
      </c>
      <c r="FA1" s="18" t="s">
        <v>98</v>
      </c>
      <c r="FB1" s="18" t="s">
        <v>99</v>
      </c>
      <c r="FC1" s="18" t="s">
        <v>100</v>
      </c>
      <c r="FD1" s="18" t="s">
        <v>101</v>
      </c>
      <c r="FE1" s="18" t="s">
        <v>102</v>
      </c>
      <c r="FF1" s="18" t="s">
        <v>103</v>
      </c>
      <c r="FG1" s="18" t="s">
        <v>183</v>
      </c>
      <c r="FH1" s="18" t="s">
        <v>184</v>
      </c>
      <c r="FI1" s="18" t="s">
        <v>104</v>
      </c>
      <c r="FJ1" s="18" t="s">
        <v>105</v>
      </c>
      <c r="FK1" s="18" t="s">
        <v>536</v>
      </c>
      <c r="FL1" s="18" t="s">
        <v>537</v>
      </c>
      <c r="FM1" s="18" t="s">
        <v>106</v>
      </c>
      <c r="FN1" s="18" t="s">
        <v>107</v>
      </c>
      <c r="FO1" s="18" t="s">
        <v>108</v>
      </c>
      <c r="FP1" s="18" t="s">
        <v>109</v>
      </c>
      <c r="FQ1" s="18" t="s">
        <v>110</v>
      </c>
      <c r="FR1" s="18" t="s">
        <v>111</v>
      </c>
      <c r="FS1" s="18" t="s">
        <v>112</v>
      </c>
      <c r="FT1" s="18" t="s">
        <v>113</v>
      </c>
      <c r="FU1" s="18" t="s">
        <v>114</v>
      </c>
      <c r="FV1" s="18" t="s">
        <v>115</v>
      </c>
      <c r="FW1" s="18" t="s">
        <v>487</v>
      </c>
      <c r="FX1" s="18" t="s">
        <v>488</v>
      </c>
      <c r="FY1" s="18" t="s">
        <v>489</v>
      </c>
      <c r="FZ1" s="18" t="s">
        <v>490</v>
      </c>
      <c r="GA1" s="18" t="s">
        <v>491</v>
      </c>
      <c r="GB1" s="18" t="s">
        <v>492</v>
      </c>
      <c r="GC1" s="18" t="s">
        <v>493</v>
      </c>
      <c r="GD1" s="18" t="s">
        <v>494</v>
      </c>
      <c r="GE1" s="18" t="s">
        <v>495</v>
      </c>
      <c r="GF1" s="18" t="s">
        <v>496</v>
      </c>
      <c r="GG1" s="18" t="s">
        <v>497</v>
      </c>
      <c r="GH1" s="18" t="s">
        <v>498</v>
      </c>
      <c r="GI1" s="18" t="s">
        <v>499</v>
      </c>
      <c r="GJ1" s="18" t="s">
        <v>500</v>
      </c>
      <c r="GK1" s="18" t="s">
        <v>501</v>
      </c>
      <c r="GL1" s="18" t="s">
        <v>502</v>
      </c>
      <c r="GM1" s="18" t="s">
        <v>503</v>
      </c>
      <c r="GN1" s="18" t="s">
        <v>504</v>
      </c>
      <c r="GO1" s="18" t="s">
        <v>119</v>
      </c>
      <c r="GP1" s="18" t="s">
        <v>120</v>
      </c>
      <c r="GQ1" s="18" t="s">
        <v>121</v>
      </c>
      <c r="GR1" s="18" t="s">
        <v>122</v>
      </c>
      <c r="GS1" s="18" t="s">
        <v>123</v>
      </c>
      <c r="GT1" s="18" t="s">
        <v>124</v>
      </c>
      <c r="GU1" s="18" t="s">
        <v>435</v>
      </c>
      <c r="GV1" s="18" t="s">
        <v>439</v>
      </c>
      <c r="GW1" s="18" t="s">
        <v>442</v>
      </c>
      <c r="GX1" s="18" t="s">
        <v>445</v>
      </c>
      <c r="GY1" s="18" t="s">
        <v>447</v>
      </c>
      <c r="GZ1" s="18" t="s">
        <v>449</v>
      </c>
      <c r="HA1" s="18" t="s">
        <v>451</v>
      </c>
      <c r="HB1" s="18" t="s">
        <v>453</v>
      </c>
      <c r="HC1" s="18" t="s">
        <v>455</v>
      </c>
      <c r="HD1" s="18" t="s">
        <v>457</v>
      </c>
      <c r="HE1" s="18" t="s">
        <v>460</v>
      </c>
      <c r="HF1" s="18" t="s">
        <v>462</v>
      </c>
      <c r="HG1" s="18" t="s">
        <v>464</v>
      </c>
      <c r="HH1" s="18" t="s">
        <v>466</v>
      </c>
      <c r="HI1" s="18" t="s">
        <v>469</v>
      </c>
      <c r="HJ1" s="18" t="s">
        <v>471</v>
      </c>
      <c r="HK1" s="18" t="s">
        <v>474</v>
      </c>
      <c r="HL1" s="18" t="s">
        <v>476</v>
      </c>
      <c r="HM1" s="18" t="s">
        <v>478</v>
      </c>
      <c r="HN1" s="18" t="s">
        <v>480</v>
      </c>
      <c r="HO1" s="18" t="s">
        <v>483</v>
      </c>
      <c r="HP1" s="18" t="s">
        <v>485</v>
      </c>
    </row>
    <row r="2" spans="1:224" ht="15" customHeight="1" x14ac:dyDescent="0.35">
      <c r="A2" s="3">
        <v>43646</v>
      </c>
      <c r="B2" s="2" t="s">
        <v>185</v>
      </c>
      <c r="C2" s="2" t="s">
        <v>186</v>
      </c>
      <c r="D2" s="2" t="s">
        <v>187</v>
      </c>
      <c r="E2" t="s">
        <v>192</v>
      </c>
      <c r="F2" s="4">
        <v>25000000</v>
      </c>
      <c r="G2" s="4">
        <v>60000000</v>
      </c>
      <c r="H2" s="5">
        <v>15000000</v>
      </c>
      <c r="I2" s="4">
        <v>18269731.420000002</v>
      </c>
      <c r="J2" t="s">
        <v>192</v>
      </c>
      <c r="K2" s="8" t="s">
        <v>192</v>
      </c>
      <c r="L2" s="8" t="s">
        <v>192</v>
      </c>
      <c r="M2" s="8" t="s">
        <v>192</v>
      </c>
      <c r="N2" s="8" t="s">
        <v>192</v>
      </c>
      <c r="O2" s="8" t="s">
        <v>192</v>
      </c>
      <c r="P2" s="13" t="s">
        <v>192</v>
      </c>
      <c r="Q2" s="13" t="s">
        <v>192</v>
      </c>
      <c r="R2" s="13" t="s">
        <v>192</v>
      </c>
      <c r="S2" s="13" t="s">
        <v>192</v>
      </c>
      <c r="T2" s="13" t="s">
        <v>192</v>
      </c>
      <c r="U2" s="13" t="s">
        <v>192</v>
      </c>
      <c r="V2" s="13" t="s">
        <v>192</v>
      </c>
      <c r="W2" s="13" t="s">
        <v>192</v>
      </c>
      <c r="X2" s="13" t="s">
        <v>192</v>
      </c>
      <c r="Y2" s="13" t="s">
        <v>192</v>
      </c>
      <c r="Z2" s="13" t="s">
        <v>192</v>
      </c>
      <c r="AA2" s="13" t="s">
        <v>192</v>
      </c>
      <c r="AB2" s="13" t="s">
        <v>192</v>
      </c>
      <c r="AC2" s="13" t="s">
        <v>192</v>
      </c>
      <c r="AD2" s="13" t="s">
        <v>192</v>
      </c>
      <c r="AE2" s="18" t="s">
        <v>200</v>
      </c>
      <c r="AF2" s="8">
        <v>1</v>
      </c>
      <c r="AG2" s="7" t="s">
        <v>192</v>
      </c>
      <c r="AH2" s="18" t="s">
        <v>192</v>
      </c>
      <c r="AI2" s="7" t="s">
        <v>192</v>
      </c>
      <c r="AJ2" s="18" t="s">
        <v>192</v>
      </c>
      <c r="AK2" s="7" t="s">
        <v>192</v>
      </c>
      <c r="AL2" s="1" t="s">
        <v>192</v>
      </c>
      <c r="AM2" s="7" t="s">
        <v>192</v>
      </c>
      <c r="AN2" s="18" t="s">
        <v>192</v>
      </c>
      <c r="AO2" s="7" t="s">
        <v>192</v>
      </c>
      <c r="AP2" s="18" t="s">
        <v>192</v>
      </c>
      <c r="AQ2" s="1" t="s">
        <v>192</v>
      </c>
      <c r="AR2" s="1" t="s">
        <v>192</v>
      </c>
      <c r="AS2" s="6" t="s">
        <v>189</v>
      </c>
      <c r="AT2" t="s">
        <v>188</v>
      </c>
      <c r="AU2" s="10">
        <v>0.99</v>
      </c>
      <c r="AV2" t="s">
        <v>190</v>
      </c>
      <c r="AW2" t="s">
        <v>191</v>
      </c>
      <c r="AX2">
        <v>0</v>
      </c>
      <c r="AY2" s="19">
        <v>13735847.449999999</v>
      </c>
      <c r="AZ2" s="1" t="s">
        <v>192</v>
      </c>
      <c r="BA2" s="1" t="s">
        <v>192</v>
      </c>
      <c r="BB2" s="1" t="s">
        <v>192</v>
      </c>
      <c r="BC2" s="13" t="s">
        <v>192</v>
      </c>
      <c r="BD2" s="13" t="s">
        <v>192</v>
      </c>
      <c r="BE2" s="13" t="s">
        <v>192</v>
      </c>
      <c r="BF2" s="13" t="s">
        <v>192</v>
      </c>
      <c r="BG2" s="13" t="s">
        <v>192</v>
      </c>
      <c r="BH2" s="13" t="s">
        <v>192</v>
      </c>
      <c r="BI2" s="13" t="s">
        <v>192</v>
      </c>
      <c r="BJ2" s="13" t="s">
        <v>192</v>
      </c>
      <c r="BK2" s="13" t="s">
        <v>192</v>
      </c>
      <c r="BL2" s="13" t="s">
        <v>192</v>
      </c>
      <c r="BM2" s="13" t="s">
        <v>192</v>
      </c>
      <c r="BN2" s="13" t="s">
        <v>192</v>
      </c>
      <c r="BO2" s="13" t="s">
        <v>192</v>
      </c>
      <c r="BP2" s="13" t="s">
        <v>192</v>
      </c>
      <c r="BQ2" s="13" t="s">
        <v>192</v>
      </c>
      <c r="BR2" s="13" t="s">
        <v>192</v>
      </c>
      <c r="BS2" s="8" t="s">
        <v>193</v>
      </c>
      <c r="BT2" s="9">
        <v>42541</v>
      </c>
      <c r="BU2" t="s">
        <v>196</v>
      </c>
      <c r="BV2" s="9">
        <v>42541</v>
      </c>
      <c r="BW2" t="s">
        <v>194</v>
      </c>
      <c r="BX2" s="9">
        <v>42541</v>
      </c>
      <c r="BY2" t="s">
        <v>195</v>
      </c>
      <c r="BZ2" s="9">
        <v>42541</v>
      </c>
      <c r="CA2" t="s">
        <v>192</v>
      </c>
      <c r="CB2" s="9" t="s">
        <v>192</v>
      </c>
      <c r="CC2" t="s">
        <v>190</v>
      </c>
      <c r="CD2" s="9">
        <v>42541</v>
      </c>
      <c r="CE2" s="13" t="s">
        <v>192</v>
      </c>
      <c r="CF2" s="9" t="s">
        <v>197</v>
      </c>
      <c r="CG2" s="9">
        <v>42541</v>
      </c>
      <c r="CH2" t="s">
        <v>192</v>
      </c>
      <c r="CI2" t="s">
        <v>199</v>
      </c>
      <c r="CJ2" t="s">
        <v>198</v>
      </c>
      <c r="CK2" s="18" t="s">
        <v>192</v>
      </c>
      <c r="CL2" s="18" t="s">
        <v>192</v>
      </c>
      <c r="CM2" s="18" t="s">
        <v>192</v>
      </c>
      <c r="CN2" s="18" t="s">
        <v>192</v>
      </c>
      <c r="CO2" s="19">
        <v>6526645.1888333354</v>
      </c>
      <c r="CP2" s="19">
        <v>26031454.909999996</v>
      </c>
      <c r="CQ2" s="19">
        <v>23798190.829224002</v>
      </c>
      <c r="CR2" t="s">
        <v>200</v>
      </c>
      <c r="CS2" s="13">
        <v>0</v>
      </c>
      <c r="CT2" s="13">
        <v>0</v>
      </c>
      <c r="CU2" s="13">
        <v>0</v>
      </c>
      <c r="CV2" s="19">
        <f>236097204.94+43397.8</f>
        <v>236140602.74000001</v>
      </c>
      <c r="CW2" s="13">
        <v>0</v>
      </c>
      <c r="CX2" s="19">
        <f>1390000000+41335000</f>
        <v>1431335000</v>
      </c>
      <c r="CY2" s="13">
        <v>0</v>
      </c>
      <c r="CZ2" s="13">
        <v>0</v>
      </c>
      <c r="DA2" s="13" t="s">
        <v>520</v>
      </c>
      <c r="DB2" s="39" t="s">
        <v>521</v>
      </c>
      <c r="DC2" s="18" t="s">
        <v>192</v>
      </c>
      <c r="DD2" s="18" t="s">
        <v>192</v>
      </c>
      <c r="DE2" s="18" t="s">
        <v>192</v>
      </c>
      <c r="DF2" s="18" t="s">
        <v>192</v>
      </c>
      <c r="DG2" s="19">
        <v>803881481.61000001</v>
      </c>
      <c r="DH2" s="1" t="s">
        <v>192</v>
      </c>
      <c r="DI2" s="1" t="s">
        <v>192</v>
      </c>
      <c r="DJ2" s="1" t="s">
        <v>192</v>
      </c>
      <c r="DK2" s="11" t="s">
        <v>192</v>
      </c>
      <c r="DL2" s="13" t="s">
        <v>192</v>
      </c>
      <c r="DM2" s="13" t="s">
        <v>192</v>
      </c>
      <c r="DN2" s="13" t="s">
        <v>192</v>
      </c>
      <c r="DO2" s="13" t="s">
        <v>192</v>
      </c>
      <c r="DP2" s="13" t="s">
        <v>192</v>
      </c>
      <c r="DQ2" s="11" t="s">
        <v>192</v>
      </c>
      <c r="DR2" s="11" t="s">
        <v>192</v>
      </c>
      <c r="DS2" s="11" t="s">
        <v>192</v>
      </c>
      <c r="DT2" s="11" t="s">
        <v>192</v>
      </c>
      <c r="DU2" s="11" t="s">
        <v>192</v>
      </c>
      <c r="DV2" s="48">
        <v>4420226386.0461855</v>
      </c>
      <c r="DW2" s="13" t="s">
        <v>192</v>
      </c>
      <c r="DX2" s="13" t="s">
        <v>192</v>
      </c>
      <c r="DY2" s="13" t="s">
        <v>192</v>
      </c>
      <c r="DZ2" s="19">
        <v>119474099</v>
      </c>
      <c r="EA2" s="43">
        <v>65567023</v>
      </c>
      <c r="EB2" s="19">
        <v>200671797</v>
      </c>
      <c r="EC2" s="19">
        <f>530776+130603269</f>
        <v>131134045</v>
      </c>
      <c r="ED2" s="19">
        <v>52840969</v>
      </c>
      <c r="EE2" s="19">
        <v>280178710</v>
      </c>
      <c r="EF2" s="19">
        <v>160704611</v>
      </c>
      <c r="EG2" s="6" t="s">
        <v>522</v>
      </c>
      <c r="EH2" s="13" t="s">
        <v>523</v>
      </c>
      <c r="EI2" s="16">
        <f>ROUND(171331282/EB2,4)</f>
        <v>0.8538</v>
      </c>
      <c r="EJ2" s="16">
        <f>ROUND(747920/EB2,4)</f>
        <v>3.7000000000000002E-3</v>
      </c>
      <c r="EK2" s="13" t="s">
        <v>192</v>
      </c>
      <c r="EL2" s="14">
        <v>236097205</v>
      </c>
      <c r="EM2" s="15">
        <v>1</v>
      </c>
      <c r="EN2" s="13" t="s">
        <v>192</v>
      </c>
      <c r="EO2" s="13" t="s">
        <v>192</v>
      </c>
      <c r="EP2" s="13" t="s">
        <v>192</v>
      </c>
      <c r="EQ2" s="13" t="s">
        <v>192</v>
      </c>
      <c r="ER2" s="13" t="s">
        <v>192</v>
      </c>
      <c r="ES2" s="13" t="s">
        <v>192</v>
      </c>
      <c r="ET2" s="13" t="s">
        <v>192</v>
      </c>
      <c r="EU2" s="13" t="s">
        <v>192</v>
      </c>
      <c r="EV2" s="13" t="s">
        <v>192</v>
      </c>
      <c r="EW2" s="13" t="s">
        <v>192</v>
      </c>
      <c r="EX2" s="13" t="s">
        <v>192</v>
      </c>
      <c r="EY2" s="13" t="s">
        <v>192</v>
      </c>
      <c r="EZ2" s="13" t="s">
        <v>192</v>
      </c>
      <c r="FA2" s="13" t="s">
        <v>192</v>
      </c>
      <c r="FB2" s="13" t="s">
        <v>192</v>
      </c>
      <c r="FC2" s="13" t="s">
        <v>192</v>
      </c>
      <c r="FD2" s="13" t="s">
        <v>192</v>
      </c>
      <c r="FE2" s="13" t="s">
        <v>192</v>
      </c>
      <c r="FF2" s="13" t="s">
        <v>192</v>
      </c>
      <c r="FG2" s="13" t="s">
        <v>192</v>
      </c>
      <c r="FH2" s="13" t="s">
        <v>192</v>
      </c>
      <c r="FI2" s="10">
        <v>0.99439999999999995</v>
      </c>
      <c r="FJ2" s="10">
        <v>0.99980000000000002</v>
      </c>
      <c r="FK2" s="24">
        <v>1</v>
      </c>
      <c r="FL2" s="23">
        <v>6.5972222222222224E-2</v>
      </c>
      <c r="FM2">
        <v>2</v>
      </c>
      <c r="FN2" s="18">
        <v>30</v>
      </c>
      <c r="FO2" s="18">
        <v>9</v>
      </c>
      <c r="FP2" s="13" t="s">
        <v>192</v>
      </c>
      <c r="FQ2" s="13" t="s">
        <v>192</v>
      </c>
      <c r="FR2" s="11">
        <v>30</v>
      </c>
      <c r="FS2" s="11">
        <v>8</v>
      </c>
      <c r="FT2" s="11">
        <v>1</v>
      </c>
      <c r="FU2" s="18">
        <v>23</v>
      </c>
      <c r="FV2" s="18">
        <v>7</v>
      </c>
      <c r="FW2" s="13" t="s">
        <v>192</v>
      </c>
      <c r="FX2" s="13" t="s">
        <v>192</v>
      </c>
      <c r="FY2" s="13" t="s">
        <v>192</v>
      </c>
      <c r="FZ2" s="13" t="s">
        <v>192</v>
      </c>
      <c r="GA2" s="13" t="s">
        <v>192</v>
      </c>
      <c r="GB2" s="13" t="s">
        <v>192</v>
      </c>
      <c r="GC2" s="13" t="s">
        <v>192</v>
      </c>
      <c r="GD2" s="13" t="s">
        <v>192</v>
      </c>
      <c r="GE2" s="10">
        <v>0.44768246002044715</v>
      </c>
      <c r="GF2" s="10">
        <v>0.48927511001307611</v>
      </c>
      <c r="GG2" s="10">
        <v>0.66265757510518719</v>
      </c>
      <c r="GH2" s="10">
        <v>0.70749805054833137</v>
      </c>
      <c r="GI2" s="13" t="s">
        <v>192</v>
      </c>
      <c r="GJ2" s="13" t="s">
        <v>192</v>
      </c>
      <c r="GK2" s="10">
        <v>0.45019999999999999</v>
      </c>
      <c r="GL2" s="10">
        <v>0.45019999999999999</v>
      </c>
      <c r="GM2" s="10">
        <v>0.67459999999999998</v>
      </c>
      <c r="GN2" s="10">
        <v>0.67459999999999998</v>
      </c>
      <c r="GO2" s="13" t="s">
        <v>192</v>
      </c>
      <c r="GP2" s="13" t="s">
        <v>192</v>
      </c>
      <c r="GQ2" s="13" t="s">
        <v>192</v>
      </c>
      <c r="GR2" s="13" t="s">
        <v>192</v>
      </c>
      <c r="GS2" s="13" t="s">
        <v>192</v>
      </c>
      <c r="GT2" s="13" t="s">
        <v>192</v>
      </c>
      <c r="GU2" s="13" t="s">
        <v>192</v>
      </c>
      <c r="GV2" s="13" t="s">
        <v>192</v>
      </c>
      <c r="GW2" s="13" t="s">
        <v>192</v>
      </c>
      <c r="GX2" s="13" t="s">
        <v>192</v>
      </c>
      <c r="GY2" s="13" t="s">
        <v>192</v>
      </c>
      <c r="GZ2" s="13" t="s">
        <v>192</v>
      </c>
      <c r="HA2" s="13" t="s">
        <v>192</v>
      </c>
      <c r="HB2" s="13" t="s">
        <v>192</v>
      </c>
      <c r="HC2" s="13" t="s">
        <v>192</v>
      </c>
      <c r="HD2" s="13" t="s">
        <v>192</v>
      </c>
      <c r="HE2" s="13" t="s">
        <v>192</v>
      </c>
      <c r="HF2" s="13" t="s">
        <v>192</v>
      </c>
      <c r="HG2" s="13" t="s">
        <v>192</v>
      </c>
      <c r="HH2" s="13" t="s">
        <v>192</v>
      </c>
      <c r="HI2" s="13" t="s">
        <v>192</v>
      </c>
      <c r="HJ2" s="13" t="s">
        <v>192</v>
      </c>
      <c r="HK2" s="13" t="s">
        <v>192</v>
      </c>
      <c r="HL2" s="13" t="s">
        <v>192</v>
      </c>
      <c r="HM2" s="13" t="s">
        <v>192</v>
      </c>
      <c r="HN2" s="13" t="s">
        <v>192</v>
      </c>
      <c r="HO2" s="13" t="s">
        <v>192</v>
      </c>
      <c r="HP2" s="13" t="s">
        <v>192</v>
      </c>
    </row>
    <row r="3" spans="1:224" ht="15" customHeight="1" x14ac:dyDescent="0.35">
      <c r="A3" s="9">
        <v>43738</v>
      </c>
      <c r="B3" s="18" t="s">
        <v>185</v>
      </c>
      <c r="C3" s="18" t="s">
        <v>186</v>
      </c>
      <c r="D3" s="18" t="s">
        <v>187</v>
      </c>
      <c r="E3" s="18" t="s">
        <v>192</v>
      </c>
      <c r="F3" s="4">
        <v>25000000</v>
      </c>
      <c r="G3" s="4">
        <v>60000000</v>
      </c>
      <c r="H3" s="5">
        <v>15000000</v>
      </c>
      <c r="I3" s="4">
        <v>18479120.629999999</v>
      </c>
      <c r="J3" s="18" t="s">
        <v>192</v>
      </c>
      <c r="K3" s="18" t="s">
        <v>192</v>
      </c>
      <c r="L3" s="18" t="s">
        <v>192</v>
      </c>
      <c r="M3" s="18" t="s">
        <v>192</v>
      </c>
      <c r="N3" s="18" t="s">
        <v>192</v>
      </c>
      <c r="O3" s="18" t="s">
        <v>192</v>
      </c>
      <c r="P3" s="18" t="s">
        <v>192</v>
      </c>
      <c r="Q3" s="18" t="s">
        <v>192</v>
      </c>
      <c r="R3" s="18" t="s">
        <v>192</v>
      </c>
      <c r="S3" s="18" t="s">
        <v>192</v>
      </c>
      <c r="T3" s="18" t="s">
        <v>192</v>
      </c>
      <c r="U3" s="18" t="s">
        <v>192</v>
      </c>
      <c r="V3" s="18" t="s">
        <v>192</v>
      </c>
      <c r="W3" s="18" t="s">
        <v>192</v>
      </c>
      <c r="X3" s="18" t="s">
        <v>192</v>
      </c>
      <c r="Y3" s="18" t="s">
        <v>192</v>
      </c>
      <c r="Z3" s="18" t="s">
        <v>192</v>
      </c>
      <c r="AA3" s="18" t="s">
        <v>192</v>
      </c>
      <c r="AB3" s="18" t="s">
        <v>192</v>
      </c>
      <c r="AC3" s="18" t="s">
        <v>192</v>
      </c>
      <c r="AD3" s="18" t="s">
        <v>192</v>
      </c>
      <c r="AE3" s="18" t="s">
        <v>200</v>
      </c>
      <c r="AF3" s="18">
        <v>1</v>
      </c>
      <c r="AG3" s="7" t="s">
        <v>192</v>
      </c>
      <c r="AH3" s="18" t="s">
        <v>192</v>
      </c>
      <c r="AI3" s="7" t="s">
        <v>192</v>
      </c>
      <c r="AJ3" s="18" t="s">
        <v>192</v>
      </c>
      <c r="AK3" s="7" t="s">
        <v>192</v>
      </c>
      <c r="AL3" s="18" t="s">
        <v>192</v>
      </c>
      <c r="AM3" s="7" t="s">
        <v>192</v>
      </c>
      <c r="AN3" s="18" t="s">
        <v>192</v>
      </c>
      <c r="AO3" s="7" t="s">
        <v>192</v>
      </c>
      <c r="AP3" s="18" t="s">
        <v>192</v>
      </c>
      <c r="AQ3" s="18" t="s">
        <v>192</v>
      </c>
      <c r="AR3" s="18" t="s">
        <v>192</v>
      </c>
      <c r="AS3" s="6" t="s">
        <v>189</v>
      </c>
      <c r="AT3" s="18" t="s">
        <v>188</v>
      </c>
      <c r="AU3" s="10">
        <v>0.99</v>
      </c>
      <c r="AV3" s="18" t="s">
        <v>190</v>
      </c>
      <c r="AW3" s="18" t="s">
        <v>191</v>
      </c>
      <c r="AX3" s="18">
        <v>0</v>
      </c>
      <c r="AY3" s="19">
        <v>9864817.8399999999</v>
      </c>
      <c r="AZ3" s="18" t="s">
        <v>192</v>
      </c>
      <c r="BA3" s="18" t="s">
        <v>192</v>
      </c>
      <c r="BB3" s="18" t="s">
        <v>192</v>
      </c>
      <c r="BC3" s="18" t="s">
        <v>192</v>
      </c>
      <c r="BD3" s="18" t="s">
        <v>192</v>
      </c>
      <c r="BE3" s="18" t="s">
        <v>192</v>
      </c>
      <c r="BF3" s="18" t="s">
        <v>192</v>
      </c>
      <c r="BG3" s="18" t="s">
        <v>192</v>
      </c>
      <c r="BH3" s="18" t="s">
        <v>192</v>
      </c>
      <c r="BI3" s="18" t="s">
        <v>192</v>
      </c>
      <c r="BJ3" s="18" t="s">
        <v>192</v>
      </c>
      <c r="BK3" s="18" t="s">
        <v>192</v>
      </c>
      <c r="BL3" s="18" t="s">
        <v>192</v>
      </c>
      <c r="BM3" s="18" t="s">
        <v>192</v>
      </c>
      <c r="BN3" s="18" t="s">
        <v>192</v>
      </c>
      <c r="BO3" s="18" t="s">
        <v>192</v>
      </c>
      <c r="BP3" s="18" t="s">
        <v>192</v>
      </c>
      <c r="BQ3" s="18" t="s">
        <v>192</v>
      </c>
      <c r="BR3" s="18" t="s">
        <v>192</v>
      </c>
      <c r="BS3" s="18" t="s">
        <v>193</v>
      </c>
      <c r="BT3" s="9">
        <v>42541</v>
      </c>
      <c r="BU3" s="18" t="s">
        <v>196</v>
      </c>
      <c r="BV3" s="9">
        <v>42541</v>
      </c>
      <c r="BW3" s="18" t="s">
        <v>194</v>
      </c>
      <c r="BX3" s="9">
        <v>42541</v>
      </c>
      <c r="BY3" s="18" t="s">
        <v>195</v>
      </c>
      <c r="BZ3" s="9">
        <v>42541</v>
      </c>
      <c r="CA3" s="18" t="s">
        <v>192</v>
      </c>
      <c r="CB3" s="9" t="s">
        <v>192</v>
      </c>
      <c r="CC3" s="18" t="s">
        <v>190</v>
      </c>
      <c r="CD3" s="9">
        <v>42541</v>
      </c>
      <c r="CE3" s="18" t="s">
        <v>192</v>
      </c>
      <c r="CF3" s="9" t="s">
        <v>197</v>
      </c>
      <c r="CG3" s="9">
        <v>42541</v>
      </c>
      <c r="CH3" s="18" t="s">
        <v>192</v>
      </c>
      <c r="CI3" s="18" t="s">
        <v>199</v>
      </c>
      <c r="CJ3" s="18" t="s">
        <v>198</v>
      </c>
      <c r="CK3" s="18" t="s">
        <v>192</v>
      </c>
      <c r="CL3" s="18" t="s">
        <v>192</v>
      </c>
      <c r="CM3" s="18" t="s">
        <v>192</v>
      </c>
      <c r="CN3" s="18" t="s">
        <v>192</v>
      </c>
      <c r="CO3" s="19">
        <v>4620798.8629999999</v>
      </c>
      <c r="CP3" s="19">
        <v>10943233.65</v>
      </c>
      <c r="CQ3" s="19">
        <v>4434027.4701119997</v>
      </c>
      <c r="CR3" s="18" t="s">
        <v>200</v>
      </c>
      <c r="CS3" s="13">
        <v>0</v>
      </c>
      <c r="CT3" s="13">
        <v>0</v>
      </c>
      <c r="CU3" s="13">
        <v>0</v>
      </c>
      <c r="CV3" s="19">
        <f>224808787.19+43940.7</f>
        <v>224852727.88999999</v>
      </c>
      <c r="CW3" s="13">
        <v>0</v>
      </c>
      <c r="CX3" s="19">
        <f>1390000000+41900000</f>
        <v>1431900000</v>
      </c>
      <c r="CY3" s="13">
        <v>0</v>
      </c>
      <c r="CZ3" s="13">
        <v>0</v>
      </c>
      <c r="DA3" s="13" t="s">
        <v>520</v>
      </c>
      <c r="DB3" s="39" t="s">
        <v>521</v>
      </c>
      <c r="DC3" s="18" t="s">
        <v>192</v>
      </c>
      <c r="DD3" s="18" t="s">
        <v>192</v>
      </c>
      <c r="DE3" s="18" t="s">
        <v>192</v>
      </c>
      <c r="DF3" s="18" t="s">
        <v>192</v>
      </c>
      <c r="DG3" s="19">
        <v>803881481.61000001</v>
      </c>
      <c r="DH3" s="18" t="s">
        <v>192</v>
      </c>
      <c r="DI3" s="18" t="s">
        <v>192</v>
      </c>
      <c r="DJ3" s="18" t="s">
        <v>192</v>
      </c>
      <c r="DK3" s="18" t="s">
        <v>192</v>
      </c>
      <c r="DL3" s="18" t="s">
        <v>192</v>
      </c>
      <c r="DM3" s="18" t="s">
        <v>192</v>
      </c>
      <c r="DN3" s="18" t="s">
        <v>192</v>
      </c>
      <c r="DO3" s="18" t="s">
        <v>192</v>
      </c>
      <c r="DP3" s="18" t="s">
        <v>192</v>
      </c>
      <c r="DQ3" s="18" t="s">
        <v>192</v>
      </c>
      <c r="DR3" s="18" t="s">
        <v>192</v>
      </c>
      <c r="DS3" s="18" t="s">
        <v>192</v>
      </c>
      <c r="DT3" s="18" t="s">
        <v>192</v>
      </c>
      <c r="DU3" s="18" t="s">
        <v>192</v>
      </c>
      <c r="DV3" s="48">
        <v>3907501822.0587077</v>
      </c>
      <c r="DW3" s="18" t="s">
        <v>192</v>
      </c>
      <c r="DX3" s="18" t="s">
        <v>192</v>
      </c>
      <c r="DY3" s="18" t="s">
        <v>192</v>
      </c>
      <c r="DZ3" s="19">
        <v>119474099</v>
      </c>
      <c r="EA3" s="43">
        <v>65567023</v>
      </c>
      <c r="EB3" s="19">
        <v>200671797</v>
      </c>
      <c r="EC3" s="19">
        <f>530776+130603269</f>
        <v>131134045</v>
      </c>
      <c r="ED3" s="19">
        <v>52840969</v>
      </c>
      <c r="EE3" s="19">
        <v>280178710</v>
      </c>
      <c r="EF3" s="19">
        <v>160704611</v>
      </c>
      <c r="EG3" s="6" t="s">
        <v>522</v>
      </c>
      <c r="EH3" s="13" t="s">
        <v>523</v>
      </c>
      <c r="EI3" s="16">
        <f>ROUND(171331282/EB3,4)</f>
        <v>0.8538</v>
      </c>
      <c r="EJ3" s="16">
        <f>ROUND(747920/EB3,4)</f>
        <v>3.7000000000000002E-3</v>
      </c>
      <c r="EK3" s="18" t="s">
        <v>192</v>
      </c>
      <c r="EL3" s="19">
        <v>224808787</v>
      </c>
      <c r="EM3" s="20">
        <v>1</v>
      </c>
      <c r="EN3" s="18" t="s">
        <v>192</v>
      </c>
      <c r="EO3" s="18" t="s">
        <v>192</v>
      </c>
      <c r="EP3" s="18" t="s">
        <v>192</v>
      </c>
      <c r="EQ3" s="18" t="s">
        <v>192</v>
      </c>
      <c r="ER3" s="18" t="s">
        <v>192</v>
      </c>
      <c r="ES3" s="18" t="s">
        <v>192</v>
      </c>
      <c r="ET3" s="18" t="s">
        <v>192</v>
      </c>
      <c r="EU3" s="18" t="s">
        <v>192</v>
      </c>
      <c r="EV3" s="18" t="s">
        <v>192</v>
      </c>
      <c r="EW3" s="18" t="s">
        <v>192</v>
      </c>
      <c r="EX3" s="18" t="s">
        <v>192</v>
      </c>
      <c r="EY3" s="18" t="s">
        <v>192</v>
      </c>
      <c r="EZ3" s="18" t="s">
        <v>192</v>
      </c>
      <c r="FA3" s="18" t="s">
        <v>192</v>
      </c>
      <c r="FB3" s="18" t="s">
        <v>192</v>
      </c>
      <c r="FC3" s="18" t="s">
        <v>192</v>
      </c>
      <c r="FD3" s="18" t="s">
        <v>192</v>
      </c>
      <c r="FE3" s="18" t="s">
        <v>192</v>
      </c>
      <c r="FF3" s="18" t="s">
        <v>192</v>
      </c>
      <c r="FG3" s="18" t="s">
        <v>192</v>
      </c>
      <c r="FH3" s="18" t="s">
        <v>192</v>
      </c>
      <c r="FI3" s="21">
        <v>0.99440000000000006</v>
      </c>
      <c r="FJ3" s="21">
        <v>0.99982000000000004</v>
      </c>
      <c r="FK3" s="24">
        <v>1</v>
      </c>
      <c r="FL3" s="23">
        <v>6.5972222222222224E-2</v>
      </c>
      <c r="FM3" s="18">
        <v>2</v>
      </c>
      <c r="FN3" s="18">
        <v>29</v>
      </c>
      <c r="FO3" s="18">
        <v>9</v>
      </c>
      <c r="FP3" s="18" t="s">
        <v>192</v>
      </c>
      <c r="FQ3" s="18" t="s">
        <v>192</v>
      </c>
      <c r="FR3" s="17">
        <v>29</v>
      </c>
      <c r="FS3" s="17">
        <v>8</v>
      </c>
      <c r="FT3" s="17">
        <v>1</v>
      </c>
      <c r="FU3" s="18">
        <v>22</v>
      </c>
      <c r="FV3" s="18">
        <v>7</v>
      </c>
      <c r="FW3" s="18" t="s">
        <v>192</v>
      </c>
      <c r="FX3" s="18" t="s">
        <v>192</v>
      </c>
      <c r="FY3" s="18" t="s">
        <v>192</v>
      </c>
      <c r="FZ3" s="18" t="s">
        <v>192</v>
      </c>
      <c r="GA3" s="18" t="s">
        <v>192</v>
      </c>
      <c r="GB3" s="18" t="s">
        <v>192</v>
      </c>
      <c r="GC3" s="18" t="s">
        <v>192</v>
      </c>
      <c r="GD3" s="18" t="s">
        <v>192</v>
      </c>
      <c r="GE3" s="16">
        <v>0.47397330561021234</v>
      </c>
      <c r="GF3" s="16">
        <v>0.49652026287021889</v>
      </c>
      <c r="GG3" s="16">
        <v>0.68127998791497502</v>
      </c>
      <c r="GH3" s="16">
        <v>0.69823363060484156</v>
      </c>
      <c r="GI3" s="18" t="s">
        <v>192</v>
      </c>
      <c r="GJ3" s="18" t="s">
        <v>192</v>
      </c>
      <c r="GK3" s="16">
        <v>0.46229999999999999</v>
      </c>
      <c r="GL3" s="16">
        <v>0.46229999999999999</v>
      </c>
      <c r="GM3" s="10">
        <v>0.65090000000000003</v>
      </c>
      <c r="GN3" s="10">
        <v>0.65090000000000003</v>
      </c>
      <c r="GO3" s="18" t="s">
        <v>192</v>
      </c>
      <c r="GP3" s="18" t="s">
        <v>192</v>
      </c>
      <c r="GQ3" s="18" t="s">
        <v>192</v>
      </c>
      <c r="GR3" s="18" t="s">
        <v>192</v>
      </c>
      <c r="GS3" s="18" t="s">
        <v>192</v>
      </c>
      <c r="GT3" s="18" t="s">
        <v>192</v>
      </c>
      <c r="GU3" s="18" t="s">
        <v>192</v>
      </c>
      <c r="GV3" s="18" t="s">
        <v>192</v>
      </c>
      <c r="GW3" s="18" t="s">
        <v>192</v>
      </c>
      <c r="GX3" s="18" t="s">
        <v>192</v>
      </c>
      <c r="GY3" s="18" t="s">
        <v>192</v>
      </c>
      <c r="GZ3" s="18" t="s">
        <v>192</v>
      </c>
      <c r="HA3" s="18" t="s">
        <v>192</v>
      </c>
      <c r="HB3" s="18" t="s">
        <v>192</v>
      </c>
      <c r="HC3" s="18" t="s">
        <v>192</v>
      </c>
      <c r="HD3" s="18" t="s">
        <v>192</v>
      </c>
      <c r="HE3" s="18" t="s">
        <v>192</v>
      </c>
      <c r="HF3" s="18" t="s">
        <v>192</v>
      </c>
      <c r="HG3" s="18" t="s">
        <v>192</v>
      </c>
      <c r="HH3" s="18" t="s">
        <v>192</v>
      </c>
      <c r="HI3" s="18" t="s">
        <v>192</v>
      </c>
      <c r="HJ3" s="18" t="s">
        <v>192</v>
      </c>
      <c r="HK3" s="18" t="s">
        <v>192</v>
      </c>
      <c r="HL3" s="18" t="s">
        <v>192</v>
      </c>
      <c r="HM3" s="18" t="s">
        <v>192</v>
      </c>
      <c r="HN3" s="18" t="s">
        <v>192</v>
      </c>
      <c r="HO3" s="18" t="s">
        <v>192</v>
      </c>
      <c r="HP3" s="18" t="s">
        <v>192</v>
      </c>
    </row>
    <row r="4" spans="1:224" s="28" customFormat="1" ht="15" customHeight="1" x14ac:dyDescent="0.35">
      <c r="A4" s="27">
        <v>43830</v>
      </c>
      <c r="B4" s="28" t="s">
        <v>185</v>
      </c>
      <c r="C4" s="28" t="s">
        <v>186</v>
      </c>
      <c r="D4" s="28" t="s">
        <v>187</v>
      </c>
      <c r="E4" s="28" t="s">
        <v>192</v>
      </c>
      <c r="F4" s="29">
        <v>25000000</v>
      </c>
      <c r="G4" s="29">
        <v>60000000</v>
      </c>
      <c r="H4" s="30">
        <v>15000000</v>
      </c>
      <c r="I4" s="29">
        <v>18251202.32</v>
      </c>
      <c r="J4" s="28" t="s">
        <v>192</v>
      </c>
      <c r="K4" s="28" t="s">
        <v>192</v>
      </c>
      <c r="L4" s="28" t="s">
        <v>192</v>
      </c>
      <c r="M4" s="28" t="s">
        <v>192</v>
      </c>
      <c r="N4" s="28" t="s">
        <v>192</v>
      </c>
      <c r="O4" s="28" t="s">
        <v>192</v>
      </c>
      <c r="P4" s="28" t="s">
        <v>192</v>
      </c>
      <c r="Q4" s="28" t="s">
        <v>192</v>
      </c>
      <c r="R4" s="28" t="s">
        <v>192</v>
      </c>
      <c r="S4" s="28" t="s">
        <v>192</v>
      </c>
      <c r="T4" s="28" t="s">
        <v>192</v>
      </c>
      <c r="U4" s="28" t="s">
        <v>192</v>
      </c>
      <c r="V4" s="28" t="s">
        <v>192</v>
      </c>
      <c r="W4" s="28" t="s">
        <v>192</v>
      </c>
      <c r="X4" s="28" t="s">
        <v>192</v>
      </c>
      <c r="Y4" s="28" t="s">
        <v>192</v>
      </c>
      <c r="Z4" s="28" t="s">
        <v>192</v>
      </c>
      <c r="AA4" s="28" t="s">
        <v>192</v>
      </c>
      <c r="AB4" s="28" t="s">
        <v>192</v>
      </c>
      <c r="AC4" s="28" t="s">
        <v>192</v>
      </c>
      <c r="AD4" s="28" t="s">
        <v>192</v>
      </c>
      <c r="AE4" s="18" t="s">
        <v>200</v>
      </c>
      <c r="AF4" s="28">
        <v>1</v>
      </c>
      <c r="AG4" s="31" t="s">
        <v>192</v>
      </c>
      <c r="AH4" s="28" t="s">
        <v>192</v>
      </c>
      <c r="AI4" s="31" t="s">
        <v>192</v>
      </c>
      <c r="AJ4" s="28" t="s">
        <v>192</v>
      </c>
      <c r="AK4" s="31" t="s">
        <v>192</v>
      </c>
      <c r="AL4" s="28" t="s">
        <v>192</v>
      </c>
      <c r="AM4" s="31" t="s">
        <v>192</v>
      </c>
      <c r="AN4" s="28" t="s">
        <v>192</v>
      </c>
      <c r="AO4" s="31" t="s">
        <v>192</v>
      </c>
      <c r="AP4" s="28" t="s">
        <v>192</v>
      </c>
      <c r="AQ4" s="28" t="s">
        <v>192</v>
      </c>
      <c r="AR4" s="28" t="s">
        <v>192</v>
      </c>
      <c r="AS4" s="32" t="s">
        <v>545</v>
      </c>
      <c r="AT4" s="28" t="s">
        <v>188</v>
      </c>
      <c r="AU4" s="33">
        <v>0.99</v>
      </c>
      <c r="AV4" s="28" t="s">
        <v>190</v>
      </c>
      <c r="AW4" s="28" t="s">
        <v>191</v>
      </c>
      <c r="AX4" s="28">
        <v>0</v>
      </c>
      <c r="AY4" s="34">
        <v>11583213.231000001</v>
      </c>
      <c r="AZ4" s="28" t="s">
        <v>192</v>
      </c>
      <c r="BA4" s="28" t="s">
        <v>192</v>
      </c>
      <c r="BB4" s="28" t="s">
        <v>192</v>
      </c>
      <c r="BC4" s="28" t="s">
        <v>192</v>
      </c>
      <c r="BD4" s="28" t="s">
        <v>192</v>
      </c>
      <c r="BE4" s="28" t="s">
        <v>192</v>
      </c>
      <c r="BF4" s="28" t="s">
        <v>192</v>
      </c>
      <c r="BG4" s="28" t="s">
        <v>192</v>
      </c>
      <c r="BH4" s="28" t="s">
        <v>192</v>
      </c>
      <c r="BI4" s="28" t="s">
        <v>192</v>
      </c>
      <c r="BJ4" s="28" t="s">
        <v>192</v>
      </c>
      <c r="BK4" s="28" t="s">
        <v>192</v>
      </c>
      <c r="BL4" s="28" t="s">
        <v>192</v>
      </c>
      <c r="BM4" s="28" t="s">
        <v>192</v>
      </c>
      <c r="BN4" s="28" t="s">
        <v>192</v>
      </c>
      <c r="BO4" s="28" t="s">
        <v>192</v>
      </c>
      <c r="BP4" s="28" t="s">
        <v>192</v>
      </c>
      <c r="BQ4" s="28" t="s">
        <v>192</v>
      </c>
      <c r="BR4" s="28" t="s">
        <v>192</v>
      </c>
      <c r="BS4" s="28" t="s">
        <v>193</v>
      </c>
      <c r="BT4" s="27">
        <v>42541</v>
      </c>
      <c r="BU4" s="28" t="s">
        <v>196</v>
      </c>
      <c r="BV4" s="27">
        <v>42541</v>
      </c>
      <c r="BW4" s="28" t="s">
        <v>194</v>
      </c>
      <c r="BX4" s="27">
        <v>42541</v>
      </c>
      <c r="BY4" s="28" t="s">
        <v>195</v>
      </c>
      <c r="BZ4" s="27">
        <v>42541</v>
      </c>
      <c r="CA4" s="28" t="s">
        <v>192</v>
      </c>
      <c r="CB4" s="27" t="s">
        <v>192</v>
      </c>
      <c r="CC4" s="28" t="s">
        <v>190</v>
      </c>
      <c r="CD4" s="27">
        <v>42541</v>
      </c>
      <c r="CE4" s="28" t="s">
        <v>192</v>
      </c>
      <c r="CF4" s="27" t="s">
        <v>197</v>
      </c>
      <c r="CG4" s="27">
        <v>42541</v>
      </c>
      <c r="CH4" s="28" t="s">
        <v>192</v>
      </c>
      <c r="CI4" s="28" t="s">
        <v>199</v>
      </c>
      <c r="CJ4" s="28" t="s">
        <v>198</v>
      </c>
      <c r="CK4" s="28" t="s">
        <v>192</v>
      </c>
      <c r="CL4" s="28" t="s">
        <v>192</v>
      </c>
      <c r="CM4" s="28" t="s">
        <v>192</v>
      </c>
      <c r="CN4" s="28" t="s">
        <v>192</v>
      </c>
      <c r="CO4" s="34">
        <v>4145271.2245161287</v>
      </c>
      <c r="CP4" s="34">
        <v>8496379.3500000015</v>
      </c>
      <c r="CQ4" s="34">
        <v>22610381.932112001</v>
      </c>
      <c r="CR4" s="28" t="s">
        <v>200</v>
      </c>
      <c r="CS4" s="28">
        <v>0</v>
      </c>
      <c r="CT4" s="28">
        <v>0</v>
      </c>
      <c r="CU4" s="28">
        <v>0</v>
      </c>
      <c r="CV4" s="34">
        <f>221571610.11+50682.64</f>
        <v>221622292.75</v>
      </c>
      <c r="CW4" s="28">
        <v>0</v>
      </c>
      <c r="CX4" s="34">
        <f>1390000000+40930000</f>
        <v>1430930000</v>
      </c>
      <c r="CY4" s="28">
        <v>0</v>
      </c>
      <c r="CZ4" s="28">
        <v>0</v>
      </c>
      <c r="DA4" s="28" t="s">
        <v>520</v>
      </c>
      <c r="DB4" s="32" t="s">
        <v>521</v>
      </c>
      <c r="DC4" s="18" t="s">
        <v>192</v>
      </c>
      <c r="DD4" s="18" t="s">
        <v>192</v>
      </c>
      <c r="DE4" s="18" t="s">
        <v>192</v>
      </c>
      <c r="DF4" s="18" t="s">
        <v>192</v>
      </c>
      <c r="DG4" s="19">
        <v>803881481.61000001</v>
      </c>
      <c r="DH4" s="28" t="s">
        <v>192</v>
      </c>
      <c r="DI4" s="28" t="s">
        <v>192</v>
      </c>
      <c r="DJ4" s="28" t="s">
        <v>192</v>
      </c>
      <c r="DK4" s="28" t="s">
        <v>192</v>
      </c>
      <c r="DL4" s="28" t="s">
        <v>192</v>
      </c>
      <c r="DM4" s="28" t="s">
        <v>192</v>
      </c>
      <c r="DN4" s="28" t="s">
        <v>192</v>
      </c>
      <c r="DO4" s="28" t="s">
        <v>192</v>
      </c>
      <c r="DP4" s="28" t="s">
        <v>192</v>
      </c>
      <c r="DQ4" s="28" t="s">
        <v>192</v>
      </c>
      <c r="DR4" s="28" t="s">
        <v>192</v>
      </c>
      <c r="DS4" s="28" t="s">
        <v>192</v>
      </c>
      <c r="DT4" s="28" t="s">
        <v>192</v>
      </c>
      <c r="DU4" s="28" t="s">
        <v>192</v>
      </c>
      <c r="DV4" s="48">
        <v>4092481859.3659825</v>
      </c>
      <c r="DW4" s="28" t="s">
        <v>192</v>
      </c>
      <c r="DX4" s="28" t="s">
        <v>192</v>
      </c>
      <c r="DY4" s="28" t="s">
        <v>192</v>
      </c>
      <c r="DZ4" s="34">
        <v>119474099</v>
      </c>
      <c r="EA4" s="35">
        <v>65567023</v>
      </c>
      <c r="EB4" s="34">
        <v>200671797</v>
      </c>
      <c r="EC4" s="34">
        <f>530776+130603269</f>
        <v>131134045</v>
      </c>
      <c r="ED4" s="34">
        <v>52840969</v>
      </c>
      <c r="EE4" s="34">
        <v>280178710</v>
      </c>
      <c r="EF4" s="34">
        <v>160704611</v>
      </c>
      <c r="EG4" s="28" t="s">
        <v>522</v>
      </c>
      <c r="EH4" s="28" t="s">
        <v>523</v>
      </c>
      <c r="EI4" s="36">
        <f>ROUND(171331282/EB4,4)</f>
        <v>0.8538</v>
      </c>
      <c r="EJ4" s="36">
        <f>ROUND(747920/EB4,4)</f>
        <v>3.7000000000000002E-3</v>
      </c>
      <c r="EK4" s="28" t="s">
        <v>192</v>
      </c>
      <c r="EL4" s="34">
        <v>221571610.11000001</v>
      </c>
      <c r="EM4" s="37">
        <v>1</v>
      </c>
      <c r="EN4" s="28" t="s">
        <v>192</v>
      </c>
      <c r="EO4" s="28" t="s">
        <v>192</v>
      </c>
      <c r="EP4" s="28" t="s">
        <v>192</v>
      </c>
      <c r="EQ4" s="28" t="s">
        <v>192</v>
      </c>
      <c r="ER4" s="28" t="s">
        <v>192</v>
      </c>
      <c r="ES4" s="28" t="s">
        <v>192</v>
      </c>
      <c r="ET4" s="28" t="s">
        <v>192</v>
      </c>
      <c r="EU4" s="28" t="s">
        <v>192</v>
      </c>
      <c r="EV4" s="28" t="s">
        <v>192</v>
      </c>
      <c r="EW4" s="28" t="s">
        <v>192</v>
      </c>
      <c r="EX4" s="28" t="s">
        <v>192</v>
      </c>
      <c r="EY4" s="28" t="s">
        <v>192</v>
      </c>
      <c r="EZ4" s="28" t="s">
        <v>192</v>
      </c>
      <c r="FA4" s="28" t="s">
        <v>192</v>
      </c>
      <c r="FB4" s="28" t="s">
        <v>192</v>
      </c>
      <c r="FC4" s="28" t="s">
        <v>192</v>
      </c>
      <c r="FD4" s="28" t="s">
        <v>192</v>
      </c>
      <c r="FE4" s="28" t="s">
        <v>192</v>
      </c>
      <c r="FF4" s="28" t="s">
        <v>192</v>
      </c>
      <c r="FG4" s="28" t="s">
        <v>192</v>
      </c>
      <c r="FH4" s="28" t="s">
        <v>192</v>
      </c>
      <c r="FI4" s="40">
        <v>0.99440000000000006</v>
      </c>
      <c r="FJ4" s="40">
        <v>0.99982000000000004</v>
      </c>
      <c r="FK4" s="41">
        <v>1</v>
      </c>
      <c r="FL4" s="42">
        <v>6.5972222222222224E-2</v>
      </c>
      <c r="FM4" s="18">
        <v>2</v>
      </c>
      <c r="FN4" s="28">
        <v>29</v>
      </c>
      <c r="FO4" s="28">
        <v>9</v>
      </c>
      <c r="FP4" s="28" t="s">
        <v>192</v>
      </c>
      <c r="FQ4" s="28" t="s">
        <v>192</v>
      </c>
      <c r="FR4" s="28">
        <v>29</v>
      </c>
      <c r="FS4" s="28">
        <v>8</v>
      </c>
      <c r="FT4" s="28">
        <v>1</v>
      </c>
      <c r="FU4" s="28">
        <v>22</v>
      </c>
      <c r="FV4" s="28">
        <v>7</v>
      </c>
      <c r="FW4" s="28" t="s">
        <v>192</v>
      </c>
      <c r="FX4" s="28" t="s">
        <v>192</v>
      </c>
      <c r="FY4" s="28" t="s">
        <v>192</v>
      </c>
      <c r="FZ4" s="28" t="s">
        <v>192</v>
      </c>
      <c r="GA4" s="28" t="s">
        <v>192</v>
      </c>
      <c r="GB4" s="28" t="s">
        <v>192</v>
      </c>
      <c r="GC4" s="28" t="s">
        <v>192</v>
      </c>
      <c r="GD4" s="28" t="s">
        <v>192</v>
      </c>
      <c r="GE4" s="36">
        <v>0.49132624265696384</v>
      </c>
      <c r="GF4" s="36">
        <v>0.50156733979297952</v>
      </c>
      <c r="GG4" s="36">
        <v>0.68215838562034858</v>
      </c>
      <c r="GH4" s="36">
        <v>0.69494891105474776</v>
      </c>
      <c r="GI4" s="28" t="s">
        <v>192</v>
      </c>
      <c r="GJ4" s="28" t="s">
        <v>192</v>
      </c>
      <c r="GK4" s="36">
        <v>0.46800000000000003</v>
      </c>
      <c r="GL4" s="36">
        <v>0.46800000000000003</v>
      </c>
      <c r="GM4" s="38">
        <v>0.68930000000000002</v>
      </c>
      <c r="GN4" s="38">
        <v>0.68930000000000002</v>
      </c>
      <c r="GO4" s="28" t="s">
        <v>192</v>
      </c>
      <c r="GP4" s="28" t="s">
        <v>192</v>
      </c>
      <c r="GQ4" s="28" t="s">
        <v>192</v>
      </c>
      <c r="GR4" s="28" t="s">
        <v>192</v>
      </c>
      <c r="GS4" s="28" t="s">
        <v>192</v>
      </c>
      <c r="GT4" s="28" t="s">
        <v>192</v>
      </c>
      <c r="GU4" s="28" t="s">
        <v>192</v>
      </c>
      <c r="GV4" s="28" t="s">
        <v>192</v>
      </c>
      <c r="GW4" s="28" t="s">
        <v>192</v>
      </c>
      <c r="GX4" s="28" t="s">
        <v>192</v>
      </c>
      <c r="GY4" s="28" t="s">
        <v>192</v>
      </c>
      <c r="GZ4" s="28" t="s">
        <v>192</v>
      </c>
      <c r="HA4" s="28" t="s">
        <v>192</v>
      </c>
      <c r="HB4" s="28" t="s">
        <v>192</v>
      </c>
      <c r="HC4" s="28" t="s">
        <v>192</v>
      </c>
      <c r="HD4" s="28" t="s">
        <v>192</v>
      </c>
      <c r="HE4" s="28" t="s">
        <v>192</v>
      </c>
      <c r="HF4" s="28" t="s">
        <v>192</v>
      </c>
      <c r="HG4" s="28" t="s">
        <v>192</v>
      </c>
      <c r="HH4" s="28" t="s">
        <v>192</v>
      </c>
      <c r="HI4" s="28" t="s">
        <v>192</v>
      </c>
      <c r="HJ4" s="28" t="s">
        <v>192</v>
      </c>
      <c r="HK4" s="28" t="s">
        <v>192</v>
      </c>
      <c r="HL4" s="28" t="s">
        <v>192</v>
      </c>
      <c r="HM4" s="28" t="s">
        <v>192</v>
      </c>
      <c r="HN4" s="28" t="s">
        <v>192</v>
      </c>
      <c r="HO4" s="28" t="s">
        <v>192</v>
      </c>
      <c r="HP4" s="28" t="s">
        <v>192</v>
      </c>
    </row>
    <row r="5" spans="1:224" ht="15" customHeight="1" x14ac:dyDescent="0.35">
      <c r="A5" s="46">
        <v>43921</v>
      </c>
      <c r="B5" s="45" t="s">
        <v>185</v>
      </c>
      <c r="C5" s="45" t="s">
        <v>186</v>
      </c>
      <c r="D5" s="45" t="s">
        <v>187</v>
      </c>
      <c r="E5" s="44" t="s">
        <v>192</v>
      </c>
      <c r="F5" s="44">
        <v>25000000</v>
      </c>
      <c r="G5" s="44">
        <v>60000000</v>
      </c>
      <c r="H5" s="44">
        <v>15000000</v>
      </c>
      <c r="I5" s="44">
        <v>18251202.32</v>
      </c>
      <c r="J5" s="44" t="s">
        <v>192</v>
      </c>
      <c r="K5" s="44" t="s">
        <v>192</v>
      </c>
      <c r="L5" s="44" t="s">
        <v>192</v>
      </c>
      <c r="M5" s="44" t="s">
        <v>192</v>
      </c>
      <c r="N5" s="44" t="s">
        <v>192</v>
      </c>
      <c r="O5" s="44" t="s">
        <v>192</v>
      </c>
      <c r="P5" s="45" t="s">
        <v>192</v>
      </c>
      <c r="Q5" s="45" t="s">
        <v>192</v>
      </c>
      <c r="R5" s="45" t="s">
        <v>192</v>
      </c>
      <c r="S5" s="45" t="s">
        <v>192</v>
      </c>
      <c r="T5" s="45" t="s">
        <v>192</v>
      </c>
      <c r="U5" s="45" t="s">
        <v>192</v>
      </c>
      <c r="V5" s="45" t="s">
        <v>192</v>
      </c>
      <c r="W5" s="45" t="s">
        <v>192</v>
      </c>
      <c r="X5" s="45" t="s">
        <v>192</v>
      </c>
      <c r="Y5" s="45" t="s">
        <v>192</v>
      </c>
      <c r="Z5" s="45" t="s">
        <v>192</v>
      </c>
      <c r="AA5" s="45" t="s">
        <v>192</v>
      </c>
      <c r="AB5" s="45" t="s">
        <v>192</v>
      </c>
      <c r="AC5" s="45" t="s">
        <v>192</v>
      </c>
      <c r="AD5" s="45" t="s">
        <v>192</v>
      </c>
      <c r="AE5" s="18" t="s">
        <v>200</v>
      </c>
      <c r="AF5" s="41">
        <v>1</v>
      </c>
      <c r="AG5" s="44" t="s">
        <v>192</v>
      </c>
      <c r="AH5" s="44" t="s">
        <v>192</v>
      </c>
      <c r="AI5" s="44" t="s">
        <v>192</v>
      </c>
      <c r="AJ5" s="44" t="s">
        <v>192</v>
      </c>
      <c r="AK5" s="44" t="s">
        <v>192</v>
      </c>
      <c r="AL5" s="44" t="s">
        <v>192</v>
      </c>
      <c r="AM5" s="44" t="s">
        <v>192</v>
      </c>
      <c r="AN5" s="44" t="s">
        <v>192</v>
      </c>
      <c r="AO5" s="44" t="s">
        <v>192</v>
      </c>
      <c r="AP5" s="44" t="s">
        <v>192</v>
      </c>
      <c r="AQ5" s="44" t="s">
        <v>192</v>
      </c>
      <c r="AR5" s="44" t="s">
        <v>192</v>
      </c>
      <c r="AS5" s="44" t="s">
        <v>547</v>
      </c>
      <c r="AT5" s="44" t="s">
        <v>188</v>
      </c>
      <c r="AU5" s="33">
        <v>0.99</v>
      </c>
      <c r="AV5" s="44" t="s">
        <v>190</v>
      </c>
      <c r="AW5" s="44" t="s">
        <v>191</v>
      </c>
      <c r="AX5" s="28">
        <v>0</v>
      </c>
      <c r="AY5" s="44">
        <v>16016474.857199997</v>
      </c>
      <c r="AZ5" s="44" t="s">
        <v>192</v>
      </c>
      <c r="BA5" s="44" t="s">
        <v>192</v>
      </c>
      <c r="BB5" s="44" t="s">
        <v>192</v>
      </c>
      <c r="BC5" s="45" t="s">
        <v>192</v>
      </c>
      <c r="BD5" s="45" t="s">
        <v>192</v>
      </c>
      <c r="BE5" s="45" t="s">
        <v>192</v>
      </c>
      <c r="BF5" s="45" t="s">
        <v>192</v>
      </c>
      <c r="BG5" s="45" t="s">
        <v>192</v>
      </c>
      <c r="BH5" s="45" t="s">
        <v>192</v>
      </c>
      <c r="BI5" s="45" t="s">
        <v>192</v>
      </c>
      <c r="BJ5" s="45" t="s">
        <v>192</v>
      </c>
      <c r="BK5" s="45" t="s">
        <v>192</v>
      </c>
      <c r="BL5" s="45" t="s">
        <v>192</v>
      </c>
      <c r="BM5" s="45" t="s">
        <v>192</v>
      </c>
      <c r="BN5" s="45" t="s">
        <v>192</v>
      </c>
      <c r="BO5" s="45" t="s">
        <v>192</v>
      </c>
      <c r="BP5" s="45" t="s">
        <v>192</v>
      </c>
      <c r="BQ5" s="45" t="s">
        <v>192</v>
      </c>
      <c r="BR5" s="44" t="s">
        <v>192</v>
      </c>
      <c r="BS5" s="44" t="s">
        <v>193</v>
      </c>
      <c r="BT5" s="46">
        <v>42541</v>
      </c>
      <c r="BU5" s="44" t="s">
        <v>196</v>
      </c>
      <c r="BV5" s="46">
        <v>42541</v>
      </c>
      <c r="BW5" s="44" t="s">
        <v>194</v>
      </c>
      <c r="BX5" s="47">
        <v>42541</v>
      </c>
      <c r="BY5" s="44" t="s">
        <v>195</v>
      </c>
      <c r="BZ5" s="46">
        <v>42541</v>
      </c>
      <c r="CA5" s="44" t="s">
        <v>192</v>
      </c>
      <c r="CB5" s="44" t="s">
        <v>192</v>
      </c>
      <c r="CC5" s="44" t="s">
        <v>190</v>
      </c>
      <c r="CD5" s="46">
        <v>42541</v>
      </c>
      <c r="CE5" s="44" t="s">
        <v>192</v>
      </c>
      <c r="CF5" s="44" t="s">
        <v>197</v>
      </c>
      <c r="CG5" s="46">
        <v>42541</v>
      </c>
      <c r="CH5" s="44" t="s">
        <v>192</v>
      </c>
      <c r="CI5" s="44" t="s">
        <v>199</v>
      </c>
      <c r="CJ5" s="44" t="s">
        <v>198</v>
      </c>
      <c r="CK5" s="44" t="s">
        <v>192</v>
      </c>
      <c r="CL5" s="44" t="s">
        <v>192</v>
      </c>
      <c r="CM5" s="44" t="s">
        <v>192</v>
      </c>
      <c r="CN5" s="44" t="s">
        <v>192</v>
      </c>
      <c r="CO5" s="44">
        <v>10750979.607619047</v>
      </c>
      <c r="CP5" s="44">
        <v>53765232.450000003</v>
      </c>
      <c r="CQ5" s="44">
        <v>18850534.652000003</v>
      </c>
      <c r="CR5" s="45" t="s">
        <v>200</v>
      </c>
      <c r="CS5" s="45">
        <v>0</v>
      </c>
      <c r="CT5" s="45">
        <v>0</v>
      </c>
      <c r="CU5" s="45">
        <v>0</v>
      </c>
      <c r="CV5" s="48">
        <v>279819230.23999995</v>
      </c>
      <c r="CW5" s="45">
        <v>0</v>
      </c>
      <c r="CX5" s="48">
        <v>1433130000</v>
      </c>
      <c r="CY5" s="45">
        <v>0</v>
      </c>
      <c r="CZ5" s="45">
        <v>0</v>
      </c>
      <c r="DA5" s="45" t="s">
        <v>520</v>
      </c>
      <c r="DB5" s="45" t="s">
        <v>521</v>
      </c>
      <c r="DC5" s="18" t="s">
        <v>192</v>
      </c>
      <c r="DD5" s="18" t="s">
        <v>192</v>
      </c>
      <c r="DE5" s="18" t="s">
        <v>192</v>
      </c>
      <c r="DF5" s="18" t="s">
        <v>192</v>
      </c>
      <c r="DG5" s="19">
        <v>803881481.61000001</v>
      </c>
      <c r="DH5" s="46" t="s">
        <v>192</v>
      </c>
      <c r="DI5" s="46" t="s">
        <v>192</v>
      </c>
      <c r="DJ5" s="46" t="s">
        <v>192</v>
      </c>
      <c r="DK5" s="45" t="s">
        <v>192</v>
      </c>
      <c r="DL5" s="45" t="s">
        <v>192</v>
      </c>
      <c r="DM5" s="45" t="s">
        <v>192</v>
      </c>
      <c r="DN5" s="45" t="s">
        <v>192</v>
      </c>
      <c r="DO5" s="45" t="s">
        <v>192</v>
      </c>
      <c r="DP5" s="45" t="s">
        <v>192</v>
      </c>
      <c r="DQ5" s="46" t="s">
        <v>192</v>
      </c>
      <c r="DR5" s="46" t="s">
        <v>192</v>
      </c>
      <c r="DS5" s="46" t="s">
        <v>192</v>
      </c>
      <c r="DT5" s="46" t="s">
        <v>192</v>
      </c>
      <c r="DU5" s="46" t="s">
        <v>192</v>
      </c>
      <c r="DV5" s="48">
        <v>5161935003.0016613</v>
      </c>
      <c r="DW5" s="41" t="s">
        <v>192</v>
      </c>
      <c r="DX5" s="41" t="s">
        <v>192</v>
      </c>
      <c r="DY5" s="41" t="s">
        <v>192</v>
      </c>
      <c r="DZ5" s="48">
        <v>124344888</v>
      </c>
      <c r="EA5" s="48">
        <v>59001432</v>
      </c>
      <c r="EB5" s="48">
        <v>177050167</v>
      </c>
      <c r="EC5" s="48">
        <v>118002864</v>
      </c>
      <c r="ED5" s="48">
        <v>44793569</v>
      </c>
      <c r="EE5" s="48">
        <v>281420341</v>
      </c>
      <c r="EF5" s="48">
        <v>157075453</v>
      </c>
      <c r="EG5" s="45" t="s">
        <v>522</v>
      </c>
      <c r="EH5" s="45" t="s">
        <v>523</v>
      </c>
      <c r="EI5" s="49">
        <v>0.84470000000000001</v>
      </c>
      <c r="EJ5" s="49">
        <v>4.0000000000000001E-3</v>
      </c>
      <c r="EK5" s="45" t="s">
        <v>192</v>
      </c>
      <c r="EL5" s="48">
        <v>279765875.14999998</v>
      </c>
      <c r="EM5" s="50">
        <v>1</v>
      </c>
      <c r="EN5" s="48" t="s">
        <v>192</v>
      </c>
      <c r="EO5" s="48" t="s">
        <v>192</v>
      </c>
      <c r="EP5" s="48" t="s">
        <v>192</v>
      </c>
      <c r="EQ5" s="48" t="s">
        <v>192</v>
      </c>
      <c r="ER5" s="48" t="s">
        <v>192</v>
      </c>
      <c r="ES5" s="48" t="s">
        <v>192</v>
      </c>
      <c r="ET5" s="48" t="s">
        <v>192</v>
      </c>
      <c r="EU5" s="48" t="s">
        <v>192</v>
      </c>
      <c r="EV5" s="48" t="s">
        <v>192</v>
      </c>
      <c r="EW5" s="48" t="s">
        <v>192</v>
      </c>
      <c r="EX5" s="48" t="s">
        <v>192</v>
      </c>
      <c r="EY5" s="48" t="s">
        <v>192</v>
      </c>
      <c r="EZ5" s="48" t="s">
        <v>192</v>
      </c>
      <c r="FA5" s="48" t="s">
        <v>192</v>
      </c>
      <c r="FB5" s="48" t="s">
        <v>192</v>
      </c>
      <c r="FC5" s="48" t="s">
        <v>192</v>
      </c>
      <c r="FD5" s="48" t="s">
        <v>192</v>
      </c>
      <c r="FE5" s="48" t="s">
        <v>192</v>
      </c>
      <c r="FF5" s="48" t="s">
        <v>192</v>
      </c>
      <c r="FG5" s="48" t="s">
        <v>192</v>
      </c>
      <c r="FH5" s="48" t="s">
        <v>192</v>
      </c>
      <c r="FI5" s="51">
        <v>0.99440000000000006</v>
      </c>
      <c r="FJ5" s="51">
        <v>1</v>
      </c>
      <c r="FK5" s="41">
        <v>0</v>
      </c>
      <c r="FL5" s="42">
        <v>0</v>
      </c>
      <c r="FM5" s="18">
        <v>2</v>
      </c>
      <c r="FN5" s="41">
        <v>29</v>
      </c>
      <c r="FO5" s="41">
        <v>9</v>
      </c>
      <c r="FP5" s="41" t="s">
        <v>192</v>
      </c>
      <c r="FQ5" s="41" t="s">
        <v>192</v>
      </c>
      <c r="FR5" s="45">
        <v>29</v>
      </c>
      <c r="FS5" s="45">
        <v>8</v>
      </c>
      <c r="FT5" s="45">
        <v>1</v>
      </c>
      <c r="FU5" s="45">
        <v>22</v>
      </c>
      <c r="FV5" s="45">
        <v>7</v>
      </c>
      <c r="FW5" s="45" t="s">
        <v>192</v>
      </c>
      <c r="FX5" s="45" t="s">
        <v>192</v>
      </c>
      <c r="FY5" s="45" t="s">
        <v>192</v>
      </c>
      <c r="FZ5" s="45" t="s">
        <v>192</v>
      </c>
      <c r="GA5" s="45" t="s">
        <v>192</v>
      </c>
      <c r="GB5" s="45" t="s">
        <v>192</v>
      </c>
      <c r="GC5" s="45" t="s">
        <v>192</v>
      </c>
      <c r="GD5" s="45" t="s">
        <v>192</v>
      </c>
      <c r="GE5" s="49">
        <v>0.48252138478902784</v>
      </c>
      <c r="GF5" s="49">
        <v>0.51116027551678167</v>
      </c>
      <c r="GG5" s="49">
        <v>0.69244435069359977</v>
      </c>
      <c r="GH5" s="49">
        <v>0.71700279569569314</v>
      </c>
      <c r="GI5" s="45" t="s">
        <v>192</v>
      </c>
      <c r="GJ5" s="45" t="s">
        <v>192</v>
      </c>
      <c r="GK5" s="49">
        <v>0.46800000000000003</v>
      </c>
      <c r="GL5" s="49">
        <v>0.46800000000000003</v>
      </c>
      <c r="GM5" s="49">
        <v>0.68930000000000002</v>
      </c>
      <c r="GN5" s="49">
        <v>0.68930000000000002</v>
      </c>
      <c r="GO5" s="45" t="s">
        <v>192</v>
      </c>
      <c r="GP5" s="45" t="s">
        <v>192</v>
      </c>
      <c r="GQ5" s="45" t="s">
        <v>192</v>
      </c>
      <c r="GR5" s="45" t="s">
        <v>192</v>
      </c>
      <c r="GS5" s="45" t="s">
        <v>192</v>
      </c>
      <c r="GT5" s="45" t="s">
        <v>192</v>
      </c>
      <c r="GU5" s="45" t="s">
        <v>192</v>
      </c>
      <c r="GV5" s="45" t="s">
        <v>192</v>
      </c>
      <c r="GW5" s="45" t="s">
        <v>192</v>
      </c>
      <c r="GX5" s="45" t="s">
        <v>192</v>
      </c>
      <c r="GY5" s="45" t="s">
        <v>192</v>
      </c>
      <c r="GZ5" s="45" t="s">
        <v>192</v>
      </c>
      <c r="HA5" s="45" t="s">
        <v>192</v>
      </c>
      <c r="HB5" s="45" t="s">
        <v>192</v>
      </c>
      <c r="HC5" s="45" t="s">
        <v>192</v>
      </c>
      <c r="HD5" s="45" t="s">
        <v>192</v>
      </c>
      <c r="HE5" s="45" t="s">
        <v>192</v>
      </c>
      <c r="HF5" s="45" t="s">
        <v>192</v>
      </c>
      <c r="HG5" s="45" t="s">
        <v>192</v>
      </c>
      <c r="HH5" s="45" t="s">
        <v>192</v>
      </c>
      <c r="HI5" s="45" t="s">
        <v>192</v>
      </c>
      <c r="HJ5" s="45" t="s">
        <v>192</v>
      </c>
      <c r="HK5" s="45" t="s">
        <v>192</v>
      </c>
      <c r="HL5" s="45" t="s">
        <v>192</v>
      </c>
      <c r="HM5" s="45" t="s">
        <v>192</v>
      </c>
      <c r="HN5" s="45" t="s">
        <v>192</v>
      </c>
      <c r="HO5" s="45" t="s">
        <v>192</v>
      </c>
      <c r="HP5" s="45" t="s">
        <v>192</v>
      </c>
    </row>
    <row r="6" spans="1:224" ht="15.5" customHeight="1" x14ac:dyDescent="0.35">
      <c r="A6" s="9">
        <v>44012</v>
      </c>
      <c r="B6" t="s">
        <v>185</v>
      </c>
      <c r="C6" t="s">
        <v>186</v>
      </c>
      <c r="D6" t="s">
        <v>187</v>
      </c>
      <c r="E6" s="48" t="s">
        <v>192</v>
      </c>
      <c r="F6" s="44">
        <v>25000000</v>
      </c>
      <c r="G6" s="44">
        <v>60000000</v>
      </c>
      <c r="H6" s="44">
        <v>15000000</v>
      </c>
      <c r="I6" s="44">
        <v>18303860.729999997</v>
      </c>
      <c r="J6" s="48" t="s">
        <v>192</v>
      </c>
      <c r="K6" s="48" t="s">
        <v>192</v>
      </c>
      <c r="L6" s="48" t="s">
        <v>192</v>
      </c>
      <c r="M6" s="48" t="s">
        <v>192</v>
      </c>
      <c r="N6" s="48" t="s">
        <v>192</v>
      </c>
      <c r="O6" s="48" t="s">
        <v>192</v>
      </c>
      <c r="P6" s="45" t="s">
        <v>192</v>
      </c>
      <c r="Q6" s="45" t="s">
        <v>192</v>
      </c>
      <c r="R6" s="45" t="s">
        <v>192</v>
      </c>
      <c r="S6" s="45" t="s">
        <v>192</v>
      </c>
      <c r="T6" s="45" t="s">
        <v>192</v>
      </c>
      <c r="U6" s="45" t="s">
        <v>192</v>
      </c>
      <c r="V6" s="45" t="s">
        <v>192</v>
      </c>
      <c r="W6" s="45" t="s">
        <v>192</v>
      </c>
      <c r="X6" s="45" t="s">
        <v>192</v>
      </c>
      <c r="Y6" s="45" t="s">
        <v>192</v>
      </c>
      <c r="Z6" s="45" t="s">
        <v>192</v>
      </c>
      <c r="AA6" s="45" t="s">
        <v>192</v>
      </c>
      <c r="AB6" s="45" t="s">
        <v>192</v>
      </c>
      <c r="AC6" s="45" t="s">
        <v>192</v>
      </c>
      <c r="AD6" s="45" t="s">
        <v>192</v>
      </c>
      <c r="AE6" s="18" t="s">
        <v>200</v>
      </c>
      <c r="AF6" s="41">
        <v>1</v>
      </c>
      <c r="AG6" s="44" t="s">
        <v>192</v>
      </c>
      <c r="AH6" s="44" t="s">
        <v>192</v>
      </c>
      <c r="AI6" s="44" t="s">
        <v>192</v>
      </c>
      <c r="AJ6" s="44" t="s">
        <v>192</v>
      </c>
      <c r="AK6" s="44" t="s">
        <v>192</v>
      </c>
      <c r="AL6" s="44" t="s">
        <v>192</v>
      </c>
      <c r="AM6" s="44" t="s">
        <v>192</v>
      </c>
      <c r="AN6" s="44" t="s">
        <v>192</v>
      </c>
      <c r="AO6" s="44" t="s">
        <v>192</v>
      </c>
      <c r="AP6" s="44" t="s">
        <v>192</v>
      </c>
      <c r="AQ6" s="44" t="s">
        <v>192</v>
      </c>
      <c r="AR6" s="44" t="s">
        <v>192</v>
      </c>
      <c r="AS6" s="44" t="s">
        <v>547</v>
      </c>
      <c r="AT6" s="44" t="s">
        <v>188</v>
      </c>
      <c r="AU6" s="33">
        <v>0.99</v>
      </c>
      <c r="AV6" s="44" t="s">
        <v>190</v>
      </c>
      <c r="AW6" s="44" t="s">
        <v>191</v>
      </c>
      <c r="AX6" s="28">
        <v>0</v>
      </c>
      <c r="AY6" s="44">
        <v>18616461.769600004</v>
      </c>
      <c r="AZ6" s="44" t="s">
        <v>192</v>
      </c>
      <c r="BA6" s="44" t="s">
        <v>192</v>
      </c>
      <c r="BB6" s="44" t="s">
        <v>192</v>
      </c>
      <c r="BC6" s="45" t="s">
        <v>192</v>
      </c>
      <c r="BD6" s="45" t="s">
        <v>192</v>
      </c>
      <c r="BE6" s="45" t="s">
        <v>192</v>
      </c>
      <c r="BF6" s="45" t="s">
        <v>192</v>
      </c>
      <c r="BG6" s="45" t="s">
        <v>192</v>
      </c>
      <c r="BH6" s="45" t="s">
        <v>192</v>
      </c>
      <c r="BI6" s="45" t="s">
        <v>192</v>
      </c>
      <c r="BJ6" s="45" t="s">
        <v>192</v>
      </c>
      <c r="BK6" s="45" t="s">
        <v>192</v>
      </c>
      <c r="BL6" s="45" t="s">
        <v>192</v>
      </c>
      <c r="BM6" s="45" t="s">
        <v>192</v>
      </c>
      <c r="BN6" s="45" t="s">
        <v>192</v>
      </c>
      <c r="BO6" s="45" t="s">
        <v>192</v>
      </c>
      <c r="BP6" s="45" t="s">
        <v>192</v>
      </c>
      <c r="BQ6" s="45" t="s">
        <v>192</v>
      </c>
      <c r="BR6" s="44" t="s">
        <v>192</v>
      </c>
      <c r="BS6" s="44" t="s">
        <v>193</v>
      </c>
      <c r="BT6" s="46">
        <v>42541</v>
      </c>
      <c r="BU6" s="44" t="s">
        <v>196</v>
      </c>
      <c r="BV6" s="46">
        <v>42541</v>
      </c>
      <c r="BW6" s="44" t="s">
        <v>194</v>
      </c>
      <c r="BX6" s="47">
        <v>42541</v>
      </c>
      <c r="BY6" s="44" t="s">
        <v>195</v>
      </c>
      <c r="BZ6" s="46">
        <v>42541</v>
      </c>
      <c r="CA6" s="44" t="s">
        <v>192</v>
      </c>
      <c r="CB6" s="44" t="s">
        <v>192</v>
      </c>
      <c r="CC6" s="44" t="s">
        <v>190</v>
      </c>
      <c r="CD6" s="46">
        <v>42541</v>
      </c>
      <c r="CE6" s="44" t="s">
        <v>192</v>
      </c>
      <c r="CF6" s="44" t="s">
        <v>197</v>
      </c>
      <c r="CG6" s="46">
        <v>42541</v>
      </c>
      <c r="CH6" s="44" t="s">
        <v>192</v>
      </c>
      <c r="CI6" s="44" t="s">
        <v>199</v>
      </c>
      <c r="CJ6" s="44" t="s">
        <v>198</v>
      </c>
      <c r="CK6" s="44" t="s">
        <v>192</v>
      </c>
      <c r="CL6" s="44" t="s">
        <v>192</v>
      </c>
      <c r="CM6" s="44" t="s">
        <v>192</v>
      </c>
      <c r="CN6" s="44" t="s">
        <v>192</v>
      </c>
      <c r="CO6" s="19">
        <v>14016426.492711861</v>
      </c>
      <c r="CP6" s="19">
        <v>55599798.479999997</v>
      </c>
      <c r="CQ6" s="19">
        <v>48314123.982239999</v>
      </c>
      <c r="CR6" s="45" t="s">
        <v>200</v>
      </c>
      <c r="CS6" s="18">
        <v>0</v>
      </c>
      <c r="CT6" s="18">
        <v>0</v>
      </c>
      <c r="CU6" s="18">
        <v>0</v>
      </c>
      <c r="CV6" s="19">
        <f>298809503.71+91055</f>
        <v>298900558.70999998</v>
      </c>
      <c r="CW6" s="18">
        <v>0</v>
      </c>
      <c r="CX6" s="19">
        <f>1390000000+42825000</f>
        <v>1432825000</v>
      </c>
      <c r="CY6" s="18">
        <v>0</v>
      </c>
      <c r="CZ6" s="18">
        <v>0</v>
      </c>
      <c r="DA6" s="18" t="s">
        <v>520</v>
      </c>
      <c r="DB6" s="18" t="s">
        <v>521</v>
      </c>
      <c r="DC6" s="18" t="s">
        <v>192</v>
      </c>
      <c r="DD6" s="18" t="s">
        <v>192</v>
      </c>
      <c r="DE6" s="18" t="s">
        <v>192</v>
      </c>
      <c r="DF6" s="18" t="s">
        <v>192</v>
      </c>
      <c r="DG6" s="19">
        <v>764234935.02999997</v>
      </c>
      <c r="DH6" s="18" t="s">
        <v>192</v>
      </c>
      <c r="DI6" s="18" t="s">
        <v>192</v>
      </c>
      <c r="DJ6" s="18" t="s">
        <v>192</v>
      </c>
      <c r="DK6" s="18" t="s">
        <v>192</v>
      </c>
      <c r="DL6" s="18" t="s">
        <v>192</v>
      </c>
      <c r="DM6" s="18" t="s">
        <v>192</v>
      </c>
      <c r="DN6" s="18" t="s">
        <v>192</v>
      </c>
      <c r="DO6" s="18" t="s">
        <v>192</v>
      </c>
      <c r="DP6" s="18" t="s">
        <v>192</v>
      </c>
      <c r="DQ6" s="18" t="s">
        <v>192</v>
      </c>
      <c r="DR6" s="18" t="s">
        <v>192</v>
      </c>
      <c r="DS6" s="18" t="s">
        <v>192</v>
      </c>
      <c r="DT6" s="18" t="s">
        <v>192</v>
      </c>
      <c r="DU6" s="18" t="s">
        <v>192</v>
      </c>
      <c r="DV6" s="19">
        <v>7696015276.8124905</v>
      </c>
      <c r="DW6" s="41" t="s">
        <v>192</v>
      </c>
      <c r="DX6" s="41" t="s">
        <v>192</v>
      </c>
      <c r="DY6" s="41" t="s">
        <v>192</v>
      </c>
      <c r="DZ6" s="54">
        <v>124344888</v>
      </c>
      <c r="EA6" s="54">
        <v>59001432</v>
      </c>
      <c r="EB6" s="54">
        <v>177050167</v>
      </c>
      <c r="EC6" s="54">
        <v>118002864</v>
      </c>
      <c r="ED6" s="54">
        <v>44793569</v>
      </c>
      <c r="EE6" s="54">
        <v>281420341</v>
      </c>
      <c r="EF6" s="54">
        <v>157075453</v>
      </c>
      <c r="EG6" s="6" t="s">
        <v>522</v>
      </c>
      <c r="EH6" s="18" t="s">
        <v>523</v>
      </c>
      <c r="EI6" s="16">
        <f>ROUND(149552656/EB6,4)</f>
        <v>0.84470000000000001</v>
      </c>
      <c r="EJ6" s="16">
        <f>ROUND(707191/EB6,4)</f>
        <v>4.0000000000000001E-3</v>
      </c>
      <c r="EK6" s="18" t="s">
        <v>192</v>
      </c>
      <c r="EL6" s="19">
        <v>298809503.70999998</v>
      </c>
      <c r="EM6" s="20">
        <v>1</v>
      </c>
      <c r="EN6" s="18" t="s">
        <v>192</v>
      </c>
      <c r="EO6" s="18" t="s">
        <v>192</v>
      </c>
      <c r="EP6" s="18" t="s">
        <v>192</v>
      </c>
      <c r="EQ6" s="18" t="s">
        <v>192</v>
      </c>
      <c r="ER6" s="18" t="s">
        <v>192</v>
      </c>
      <c r="ES6" s="18" t="s">
        <v>192</v>
      </c>
      <c r="ET6" s="18" t="s">
        <v>192</v>
      </c>
      <c r="EU6" s="18" t="s">
        <v>192</v>
      </c>
      <c r="EV6" s="18" t="s">
        <v>192</v>
      </c>
      <c r="EW6" s="18" t="s">
        <v>192</v>
      </c>
      <c r="EX6" s="18" t="s">
        <v>192</v>
      </c>
      <c r="EY6" s="18" t="s">
        <v>192</v>
      </c>
      <c r="EZ6" s="18" t="s">
        <v>192</v>
      </c>
      <c r="FA6" s="18" t="s">
        <v>192</v>
      </c>
      <c r="FB6" s="18" t="s">
        <v>192</v>
      </c>
      <c r="FC6" s="18" t="s">
        <v>192</v>
      </c>
      <c r="FD6" s="18" t="s">
        <v>192</v>
      </c>
      <c r="FE6" s="18" t="s">
        <v>192</v>
      </c>
      <c r="FF6" s="18" t="s">
        <v>192</v>
      </c>
      <c r="FG6" s="18" t="s">
        <v>192</v>
      </c>
      <c r="FH6" s="18" t="s">
        <v>192</v>
      </c>
      <c r="FI6" s="51">
        <v>0.99440000000000006</v>
      </c>
      <c r="FJ6" s="51">
        <v>1</v>
      </c>
      <c r="FK6" s="18">
        <v>0</v>
      </c>
      <c r="FL6" s="42">
        <v>0</v>
      </c>
      <c r="FM6" s="18">
        <v>2</v>
      </c>
      <c r="FN6" s="45">
        <v>29</v>
      </c>
      <c r="FO6" s="45">
        <v>9</v>
      </c>
      <c r="FP6" s="41" t="s">
        <v>192</v>
      </c>
      <c r="FQ6" s="41" t="s">
        <v>192</v>
      </c>
      <c r="FR6" s="45">
        <v>29</v>
      </c>
      <c r="FS6" s="45">
        <v>8</v>
      </c>
      <c r="FT6" s="45">
        <v>1</v>
      </c>
      <c r="FU6" s="45">
        <v>22</v>
      </c>
      <c r="FV6" s="45">
        <v>7</v>
      </c>
      <c r="FW6" s="45" t="s">
        <v>192</v>
      </c>
      <c r="FX6" s="45" t="s">
        <v>192</v>
      </c>
      <c r="FY6" s="45" t="s">
        <v>192</v>
      </c>
      <c r="FZ6" s="45" t="s">
        <v>192</v>
      </c>
      <c r="GA6" s="45" t="s">
        <v>192</v>
      </c>
      <c r="GB6" s="45" t="s">
        <v>192</v>
      </c>
      <c r="GC6" s="45" t="s">
        <v>192</v>
      </c>
      <c r="GD6" s="45" t="s">
        <v>192</v>
      </c>
      <c r="GE6" s="16">
        <v>0.475959673029133</v>
      </c>
      <c r="GF6" s="16">
        <v>0.49965183136484648</v>
      </c>
      <c r="GG6" s="16">
        <v>0.70277237541909821</v>
      </c>
      <c r="GH6" s="16">
        <v>0.73311536379073705</v>
      </c>
      <c r="GI6" s="45" t="s">
        <v>192</v>
      </c>
      <c r="GJ6" s="45" t="s">
        <v>192</v>
      </c>
      <c r="GK6" s="53">
        <v>0.46929999999999999</v>
      </c>
      <c r="GL6" s="53">
        <v>0.46929999999999999</v>
      </c>
      <c r="GM6" s="53">
        <v>0.67789999999999995</v>
      </c>
      <c r="GN6" s="53">
        <v>0.67789999999999995</v>
      </c>
      <c r="GO6" s="45" t="s">
        <v>192</v>
      </c>
      <c r="GP6" s="45" t="s">
        <v>192</v>
      </c>
      <c r="GQ6" s="45" t="s">
        <v>192</v>
      </c>
      <c r="GR6" s="45" t="s">
        <v>192</v>
      </c>
      <c r="GS6" s="45" t="s">
        <v>192</v>
      </c>
      <c r="GT6" s="45" t="s">
        <v>192</v>
      </c>
      <c r="GU6" s="45" t="s">
        <v>192</v>
      </c>
      <c r="GV6" s="45" t="s">
        <v>192</v>
      </c>
      <c r="GW6" s="45" t="s">
        <v>192</v>
      </c>
      <c r="GX6" s="45" t="s">
        <v>192</v>
      </c>
      <c r="GY6" s="45" t="s">
        <v>192</v>
      </c>
      <c r="GZ6" s="45" t="s">
        <v>192</v>
      </c>
      <c r="HA6" s="45" t="s">
        <v>192</v>
      </c>
      <c r="HB6" s="45" t="s">
        <v>192</v>
      </c>
      <c r="HC6" s="45" t="s">
        <v>192</v>
      </c>
      <c r="HD6" s="45" t="s">
        <v>192</v>
      </c>
      <c r="HE6" s="45" t="s">
        <v>192</v>
      </c>
      <c r="HF6" s="45" t="s">
        <v>192</v>
      </c>
      <c r="HG6" s="45" t="s">
        <v>192</v>
      </c>
      <c r="HH6" s="45" t="s">
        <v>192</v>
      </c>
      <c r="HI6" s="45" t="s">
        <v>192</v>
      </c>
      <c r="HJ6" s="45" t="s">
        <v>192</v>
      </c>
      <c r="HK6" s="45" t="s">
        <v>192</v>
      </c>
      <c r="HL6" s="45" t="s">
        <v>192</v>
      </c>
      <c r="HM6" s="45" t="s">
        <v>192</v>
      </c>
      <c r="HN6" s="45" t="s">
        <v>192</v>
      </c>
      <c r="HO6" s="45" t="s">
        <v>192</v>
      </c>
      <c r="HP6" s="45" t="s">
        <v>192</v>
      </c>
    </row>
    <row r="7" spans="1:224" s="18" customFormat="1" ht="15.5" customHeight="1" x14ac:dyDescent="0.35">
      <c r="A7" s="9">
        <v>44104</v>
      </c>
      <c r="B7" s="18" t="s">
        <v>185</v>
      </c>
      <c r="C7" s="18" t="s">
        <v>186</v>
      </c>
      <c r="D7" s="18" t="s">
        <v>187</v>
      </c>
      <c r="E7" s="48" t="s">
        <v>192</v>
      </c>
      <c r="F7" s="44">
        <v>25000000</v>
      </c>
      <c r="G7" s="44">
        <v>60000000</v>
      </c>
      <c r="H7" s="44">
        <v>15000000</v>
      </c>
      <c r="I7" s="44">
        <v>18664098.550000001</v>
      </c>
      <c r="J7" s="48" t="s">
        <v>192</v>
      </c>
      <c r="K7" s="48" t="s">
        <v>192</v>
      </c>
      <c r="L7" s="48" t="s">
        <v>192</v>
      </c>
      <c r="M7" s="48" t="s">
        <v>192</v>
      </c>
      <c r="N7" s="48" t="s">
        <v>192</v>
      </c>
      <c r="O7" s="48" t="s">
        <v>192</v>
      </c>
      <c r="P7" s="45" t="s">
        <v>192</v>
      </c>
      <c r="Q7" s="45" t="s">
        <v>192</v>
      </c>
      <c r="R7" s="45" t="s">
        <v>192</v>
      </c>
      <c r="S7" s="45" t="s">
        <v>192</v>
      </c>
      <c r="T7" s="45" t="s">
        <v>192</v>
      </c>
      <c r="U7" s="45" t="s">
        <v>192</v>
      </c>
      <c r="V7" s="45" t="s">
        <v>192</v>
      </c>
      <c r="W7" s="45" t="s">
        <v>192</v>
      </c>
      <c r="X7" s="45" t="s">
        <v>192</v>
      </c>
      <c r="Y7" s="45" t="s">
        <v>192</v>
      </c>
      <c r="Z7" s="45" t="s">
        <v>192</v>
      </c>
      <c r="AA7" s="45" t="s">
        <v>192</v>
      </c>
      <c r="AB7" s="45" t="s">
        <v>192</v>
      </c>
      <c r="AC7" s="45" t="s">
        <v>192</v>
      </c>
      <c r="AD7" s="45" t="s">
        <v>192</v>
      </c>
      <c r="AE7" s="18" t="s">
        <v>200</v>
      </c>
      <c r="AF7" s="41">
        <v>1</v>
      </c>
      <c r="AG7" s="44" t="s">
        <v>192</v>
      </c>
      <c r="AH7" s="44" t="s">
        <v>192</v>
      </c>
      <c r="AI7" s="44" t="s">
        <v>192</v>
      </c>
      <c r="AJ7" s="44" t="s">
        <v>192</v>
      </c>
      <c r="AK7" s="44" t="s">
        <v>192</v>
      </c>
      <c r="AL7" s="44" t="s">
        <v>192</v>
      </c>
      <c r="AM7" s="44" t="s">
        <v>192</v>
      </c>
      <c r="AN7" s="44" t="s">
        <v>192</v>
      </c>
      <c r="AO7" s="44" t="s">
        <v>192</v>
      </c>
      <c r="AP7" s="44" t="s">
        <v>192</v>
      </c>
      <c r="AQ7" s="44" t="s">
        <v>192</v>
      </c>
      <c r="AR7" s="44" t="s">
        <v>192</v>
      </c>
      <c r="AS7" s="44" t="s">
        <v>547</v>
      </c>
      <c r="AT7" s="44" t="s">
        <v>188</v>
      </c>
      <c r="AU7" s="33">
        <v>0.99</v>
      </c>
      <c r="AV7" s="44" t="s">
        <v>190</v>
      </c>
      <c r="AW7" s="44" t="s">
        <v>191</v>
      </c>
      <c r="AX7" s="28">
        <v>0</v>
      </c>
      <c r="AY7" s="44">
        <v>18770415.277445842</v>
      </c>
      <c r="AZ7" s="44" t="s">
        <v>192</v>
      </c>
      <c r="BA7" s="44" t="s">
        <v>192</v>
      </c>
      <c r="BB7" s="44" t="s">
        <v>192</v>
      </c>
      <c r="BC7" s="45" t="s">
        <v>192</v>
      </c>
      <c r="BD7" s="45" t="s">
        <v>192</v>
      </c>
      <c r="BE7" s="45" t="s">
        <v>192</v>
      </c>
      <c r="BF7" s="45" t="s">
        <v>192</v>
      </c>
      <c r="BG7" s="45" t="s">
        <v>192</v>
      </c>
      <c r="BH7" s="45" t="s">
        <v>192</v>
      </c>
      <c r="BI7" s="45" t="s">
        <v>192</v>
      </c>
      <c r="BJ7" s="45" t="s">
        <v>192</v>
      </c>
      <c r="BK7" s="45" t="s">
        <v>192</v>
      </c>
      <c r="BL7" s="45" t="s">
        <v>192</v>
      </c>
      <c r="BM7" s="45" t="s">
        <v>192</v>
      </c>
      <c r="BN7" s="45" t="s">
        <v>192</v>
      </c>
      <c r="BO7" s="45" t="s">
        <v>192</v>
      </c>
      <c r="BP7" s="45" t="s">
        <v>192</v>
      </c>
      <c r="BQ7" s="45" t="s">
        <v>192</v>
      </c>
      <c r="BR7" s="44" t="s">
        <v>192</v>
      </c>
      <c r="BS7" s="44" t="s">
        <v>193</v>
      </c>
      <c r="BT7" s="46">
        <v>42541</v>
      </c>
      <c r="BU7" s="44" t="s">
        <v>196</v>
      </c>
      <c r="BV7" s="46">
        <v>42541</v>
      </c>
      <c r="BW7" s="44" t="s">
        <v>194</v>
      </c>
      <c r="BX7" s="47">
        <v>42541</v>
      </c>
      <c r="BY7" s="44" t="s">
        <v>195</v>
      </c>
      <c r="BZ7" s="46">
        <v>42541</v>
      </c>
      <c r="CA7" s="44" t="s">
        <v>192</v>
      </c>
      <c r="CB7" s="44" t="s">
        <v>192</v>
      </c>
      <c r="CC7" s="44" t="s">
        <v>190</v>
      </c>
      <c r="CD7" s="46">
        <v>42541</v>
      </c>
      <c r="CE7" s="44" t="s">
        <v>192</v>
      </c>
      <c r="CF7" s="44" t="s">
        <v>197</v>
      </c>
      <c r="CG7" s="46">
        <v>42541</v>
      </c>
      <c r="CH7" s="44" t="s">
        <v>192</v>
      </c>
      <c r="CI7" s="44" t="s">
        <v>199</v>
      </c>
      <c r="CJ7" s="44" t="s">
        <v>198</v>
      </c>
      <c r="CK7" s="44" t="s">
        <v>192</v>
      </c>
      <c r="CL7" s="44" t="s">
        <v>192</v>
      </c>
      <c r="CM7" s="44" t="s">
        <v>192</v>
      </c>
      <c r="CN7" s="44" t="s">
        <v>192</v>
      </c>
      <c r="CO7" s="19">
        <v>27642442.162258059</v>
      </c>
      <c r="CP7" s="19">
        <v>66943727.530000001</v>
      </c>
      <c r="CQ7" s="19">
        <v>33671362.581819996</v>
      </c>
      <c r="CR7" s="45" t="s">
        <v>200</v>
      </c>
      <c r="CS7" s="18">
        <v>0</v>
      </c>
      <c r="CT7" s="18">
        <v>0</v>
      </c>
      <c r="CU7" s="18">
        <v>0</v>
      </c>
      <c r="CV7" s="19">
        <v>323501740.45999998</v>
      </c>
      <c r="CW7" s="18">
        <v>0</v>
      </c>
      <c r="CX7" s="19">
        <v>1431555000</v>
      </c>
      <c r="CY7" s="18">
        <v>0</v>
      </c>
      <c r="CZ7" s="18">
        <v>0</v>
      </c>
      <c r="DA7" s="18" t="s">
        <v>520</v>
      </c>
      <c r="DB7" s="18" t="s">
        <v>521</v>
      </c>
      <c r="DC7" s="45" t="s">
        <v>192</v>
      </c>
      <c r="DD7" s="18" t="s">
        <v>192</v>
      </c>
      <c r="DE7" s="18" t="s">
        <v>192</v>
      </c>
      <c r="DF7" s="18" t="s">
        <v>192</v>
      </c>
      <c r="DG7" s="19">
        <v>764234935.02999997</v>
      </c>
      <c r="DH7" s="9" t="s">
        <v>192</v>
      </c>
      <c r="DI7" s="9" t="s">
        <v>192</v>
      </c>
      <c r="DJ7" s="9" t="s">
        <v>192</v>
      </c>
      <c r="DK7" s="18" t="s">
        <v>192</v>
      </c>
      <c r="DL7" s="18" t="s">
        <v>192</v>
      </c>
      <c r="DM7" s="18" t="s">
        <v>192</v>
      </c>
      <c r="DN7" s="18" t="s">
        <v>192</v>
      </c>
      <c r="DO7" s="18" t="s">
        <v>192</v>
      </c>
      <c r="DP7" s="18" t="s">
        <v>192</v>
      </c>
      <c r="DQ7" s="9" t="s">
        <v>192</v>
      </c>
      <c r="DR7" s="9" t="s">
        <v>192</v>
      </c>
      <c r="DS7" s="9" t="s">
        <v>192</v>
      </c>
      <c r="DT7" s="9" t="s">
        <v>192</v>
      </c>
      <c r="DU7" s="9" t="s">
        <v>192</v>
      </c>
      <c r="DV7" s="19">
        <v>11592703737.909689</v>
      </c>
      <c r="DW7" s="41" t="s">
        <v>192</v>
      </c>
      <c r="DX7" s="41" t="s">
        <v>192</v>
      </c>
      <c r="DY7" s="41" t="s">
        <v>192</v>
      </c>
      <c r="DZ7" s="54">
        <v>124344888</v>
      </c>
      <c r="EA7" s="54">
        <v>59001432</v>
      </c>
      <c r="EB7" s="54">
        <v>177050167</v>
      </c>
      <c r="EC7" s="54">
        <v>118002864</v>
      </c>
      <c r="ED7" s="54">
        <v>44793569</v>
      </c>
      <c r="EE7" s="54">
        <v>281420341</v>
      </c>
      <c r="EF7" s="54">
        <v>157075453</v>
      </c>
      <c r="EG7" s="6" t="s">
        <v>522</v>
      </c>
      <c r="EH7" s="18" t="s">
        <v>523</v>
      </c>
      <c r="EI7" s="16">
        <v>0.84470000000000001</v>
      </c>
      <c r="EJ7" s="16">
        <v>4.0000000000000001E-3</v>
      </c>
      <c r="EK7" s="18" t="s">
        <v>192</v>
      </c>
      <c r="EL7" s="19">
        <v>323418678</v>
      </c>
      <c r="EM7" s="20">
        <v>1</v>
      </c>
      <c r="EN7" s="18" t="s">
        <v>192</v>
      </c>
      <c r="EO7" s="18" t="s">
        <v>192</v>
      </c>
      <c r="EP7" s="18" t="s">
        <v>192</v>
      </c>
      <c r="EQ7" s="18" t="s">
        <v>192</v>
      </c>
      <c r="ER7" s="18" t="s">
        <v>192</v>
      </c>
      <c r="ES7" s="18" t="s">
        <v>192</v>
      </c>
      <c r="ET7" s="18" t="s">
        <v>192</v>
      </c>
      <c r="EU7" s="18" t="s">
        <v>192</v>
      </c>
      <c r="EV7" s="18" t="s">
        <v>192</v>
      </c>
      <c r="EW7" s="18" t="s">
        <v>192</v>
      </c>
      <c r="EX7" s="18" t="s">
        <v>192</v>
      </c>
      <c r="EY7" s="18" t="s">
        <v>192</v>
      </c>
      <c r="EZ7" s="18" t="s">
        <v>192</v>
      </c>
      <c r="FA7" s="18" t="s">
        <v>192</v>
      </c>
      <c r="FB7" s="18" t="s">
        <v>192</v>
      </c>
      <c r="FC7" s="18" t="s">
        <v>192</v>
      </c>
      <c r="FD7" s="18" t="s">
        <v>192</v>
      </c>
      <c r="FE7" s="18" t="s">
        <v>192</v>
      </c>
      <c r="FF7" s="18" t="s">
        <v>192</v>
      </c>
      <c r="FG7" s="18" t="s">
        <v>192</v>
      </c>
      <c r="FH7" s="18" t="s">
        <v>192</v>
      </c>
      <c r="FI7" s="51">
        <v>0.99440000000000006</v>
      </c>
      <c r="FJ7" s="51">
        <v>1</v>
      </c>
      <c r="FK7" s="18">
        <v>0</v>
      </c>
      <c r="FL7" s="42">
        <v>0</v>
      </c>
      <c r="FM7" s="18">
        <v>2</v>
      </c>
      <c r="FN7" s="45">
        <v>29</v>
      </c>
      <c r="FO7" s="45">
        <v>9</v>
      </c>
      <c r="FP7" s="41" t="s">
        <v>192</v>
      </c>
      <c r="FQ7" s="41" t="s">
        <v>192</v>
      </c>
      <c r="FR7" s="45">
        <v>29</v>
      </c>
      <c r="FS7" s="45">
        <v>8</v>
      </c>
      <c r="FT7" s="45">
        <v>1</v>
      </c>
      <c r="FU7" s="45">
        <v>22</v>
      </c>
      <c r="FV7" s="45">
        <v>7</v>
      </c>
      <c r="FW7" s="45" t="s">
        <v>192</v>
      </c>
      <c r="FX7" s="45" t="s">
        <v>192</v>
      </c>
      <c r="FY7" s="41" t="s">
        <v>192</v>
      </c>
      <c r="FZ7" s="41" t="s">
        <v>192</v>
      </c>
      <c r="GA7" s="41" t="s">
        <v>192</v>
      </c>
      <c r="GB7" s="41" t="s">
        <v>192</v>
      </c>
      <c r="GC7" s="45" t="s">
        <v>192</v>
      </c>
      <c r="GD7" s="45" t="s">
        <v>192</v>
      </c>
      <c r="GE7" s="16">
        <v>0.46707183072860953</v>
      </c>
      <c r="GF7" s="16">
        <v>0.52550669052171217</v>
      </c>
      <c r="GG7" s="16">
        <v>0.70338964008675153</v>
      </c>
      <c r="GH7" s="16">
        <v>0.7436058984507824</v>
      </c>
      <c r="GI7" s="45" t="s">
        <v>192</v>
      </c>
      <c r="GJ7" s="45" t="s">
        <v>192</v>
      </c>
      <c r="GK7" s="53">
        <v>0.48370000000000002</v>
      </c>
      <c r="GL7" s="53">
        <v>0.48370000000000002</v>
      </c>
      <c r="GM7" s="53">
        <v>0.69099999999999995</v>
      </c>
      <c r="GN7" s="53">
        <v>0.69099999999999995</v>
      </c>
      <c r="GO7" s="45" t="s">
        <v>192</v>
      </c>
      <c r="GP7" s="45" t="s">
        <v>192</v>
      </c>
      <c r="GQ7" s="45" t="s">
        <v>192</v>
      </c>
      <c r="GR7" s="45" t="s">
        <v>192</v>
      </c>
      <c r="GS7" s="45" t="s">
        <v>192</v>
      </c>
      <c r="GT7" s="45" t="s">
        <v>192</v>
      </c>
      <c r="GU7" s="45" t="s">
        <v>192</v>
      </c>
      <c r="GV7" s="45" t="s">
        <v>192</v>
      </c>
      <c r="GW7" s="45" t="s">
        <v>192</v>
      </c>
      <c r="GX7" s="45" t="s">
        <v>192</v>
      </c>
      <c r="GY7" s="45" t="s">
        <v>192</v>
      </c>
      <c r="GZ7" s="45" t="s">
        <v>192</v>
      </c>
      <c r="HA7" s="45" t="s">
        <v>192</v>
      </c>
      <c r="HB7" s="45" t="s">
        <v>192</v>
      </c>
      <c r="HC7" s="45" t="s">
        <v>192</v>
      </c>
      <c r="HD7" s="45" t="s">
        <v>192</v>
      </c>
      <c r="HE7" s="45" t="s">
        <v>192</v>
      </c>
      <c r="HF7" s="45" t="s">
        <v>192</v>
      </c>
      <c r="HG7" s="45" t="s">
        <v>192</v>
      </c>
      <c r="HH7" s="45" t="s">
        <v>192</v>
      </c>
      <c r="HI7" s="45" t="s">
        <v>192</v>
      </c>
      <c r="HJ7" s="45" t="s">
        <v>192</v>
      </c>
      <c r="HK7" s="45" t="s">
        <v>192</v>
      </c>
      <c r="HL7" s="45" t="s">
        <v>192</v>
      </c>
      <c r="HM7" s="45" t="s">
        <v>192</v>
      </c>
      <c r="HN7" s="45" t="s">
        <v>192</v>
      </c>
      <c r="HO7" s="45" t="s">
        <v>192</v>
      </c>
      <c r="HP7" s="45" t="s">
        <v>192</v>
      </c>
    </row>
    <row r="8" spans="1:224" s="18" customFormat="1" ht="15.5" customHeight="1" x14ac:dyDescent="0.35">
      <c r="A8" s="9">
        <v>44196</v>
      </c>
      <c r="B8" s="18" t="s">
        <v>185</v>
      </c>
      <c r="C8" s="18" t="s">
        <v>186</v>
      </c>
      <c r="D8" s="18" t="s">
        <v>187</v>
      </c>
      <c r="E8" s="48" t="s">
        <v>192</v>
      </c>
      <c r="F8" s="29">
        <v>25000000</v>
      </c>
      <c r="G8" s="29">
        <v>60000000</v>
      </c>
      <c r="H8" s="29">
        <v>15000000</v>
      </c>
      <c r="I8" s="4">
        <v>18934055.009999998</v>
      </c>
      <c r="J8" s="48" t="s">
        <v>192</v>
      </c>
      <c r="K8" s="48" t="s">
        <v>192</v>
      </c>
      <c r="L8" s="48" t="s">
        <v>192</v>
      </c>
      <c r="M8" s="48" t="s">
        <v>192</v>
      </c>
      <c r="N8" s="48" t="s">
        <v>192</v>
      </c>
      <c r="O8" s="48" t="s">
        <v>192</v>
      </c>
      <c r="P8" s="71" t="s">
        <v>192</v>
      </c>
      <c r="Q8" s="71" t="s">
        <v>192</v>
      </c>
      <c r="R8" s="71" t="s">
        <v>192</v>
      </c>
      <c r="S8" s="71" t="s">
        <v>192</v>
      </c>
      <c r="T8" s="71" t="s">
        <v>192</v>
      </c>
      <c r="U8" s="71" t="s">
        <v>192</v>
      </c>
      <c r="V8" s="71" t="s">
        <v>192</v>
      </c>
      <c r="W8" s="71" t="s">
        <v>192</v>
      </c>
      <c r="X8" s="71" t="s">
        <v>192</v>
      </c>
      <c r="Y8" s="71" t="s">
        <v>192</v>
      </c>
      <c r="Z8" s="71" t="s">
        <v>192</v>
      </c>
      <c r="AA8" s="71" t="s">
        <v>192</v>
      </c>
      <c r="AB8" s="71" t="s">
        <v>192</v>
      </c>
      <c r="AC8" s="71" t="s">
        <v>192</v>
      </c>
      <c r="AD8" s="71" t="s">
        <v>192</v>
      </c>
      <c r="AE8" s="18" t="s">
        <v>200</v>
      </c>
      <c r="AF8" s="72">
        <v>1</v>
      </c>
      <c r="AG8" s="73" t="s">
        <v>192</v>
      </c>
      <c r="AH8" s="73" t="s">
        <v>192</v>
      </c>
      <c r="AI8" s="73" t="s">
        <v>192</v>
      </c>
      <c r="AJ8" s="73" t="s">
        <v>192</v>
      </c>
      <c r="AK8" s="73" t="s">
        <v>192</v>
      </c>
      <c r="AL8" s="73" t="s">
        <v>192</v>
      </c>
      <c r="AM8" s="73" t="s">
        <v>192</v>
      </c>
      <c r="AN8" s="73" t="s">
        <v>192</v>
      </c>
      <c r="AO8" s="73" t="s">
        <v>192</v>
      </c>
      <c r="AP8" s="73" t="s">
        <v>192</v>
      </c>
      <c r="AQ8" s="73" t="s">
        <v>192</v>
      </c>
      <c r="AR8" s="73" t="s">
        <v>192</v>
      </c>
      <c r="AS8" s="73" t="s">
        <v>547</v>
      </c>
      <c r="AT8" s="73" t="s">
        <v>188</v>
      </c>
      <c r="AU8" s="33">
        <v>0.99</v>
      </c>
      <c r="AV8" s="73" t="s">
        <v>190</v>
      </c>
      <c r="AW8" s="73" t="s">
        <v>191</v>
      </c>
      <c r="AX8" s="28">
        <v>0</v>
      </c>
      <c r="AY8" s="73">
        <v>18164620.260997433</v>
      </c>
      <c r="AZ8" s="73" t="s">
        <v>192</v>
      </c>
      <c r="BA8" s="73" t="s">
        <v>192</v>
      </c>
      <c r="BB8" s="73" t="s">
        <v>192</v>
      </c>
      <c r="BC8" s="71" t="s">
        <v>192</v>
      </c>
      <c r="BD8" s="71" t="s">
        <v>192</v>
      </c>
      <c r="BE8" s="71" t="s">
        <v>192</v>
      </c>
      <c r="BF8" s="71" t="s">
        <v>192</v>
      </c>
      <c r="BG8" s="71" t="s">
        <v>192</v>
      </c>
      <c r="BH8" s="71" t="s">
        <v>192</v>
      </c>
      <c r="BI8" s="71" t="s">
        <v>192</v>
      </c>
      <c r="BJ8" s="71" t="s">
        <v>192</v>
      </c>
      <c r="BK8" s="71" t="s">
        <v>192</v>
      </c>
      <c r="BL8" s="71" t="s">
        <v>192</v>
      </c>
      <c r="BM8" s="71" t="s">
        <v>192</v>
      </c>
      <c r="BN8" s="71" t="s">
        <v>192</v>
      </c>
      <c r="BO8" s="71" t="s">
        <v>192</v>
      </c>
      <c r="BP8" s="71" t="s">
        <v>192</v>
      </c>
      <c r="BQ8" s="71" t="s">
        <v>192</v>
      </c>
      <c r="BR8" s="73" t="s">
        <v>192</v>
      </c>
      <c r="BS8" s="73" t="s">
        <v>193</v>
      </c>
      <c r="BT8" s="74">
        <v>42541</v>
      </c>
      <c r="BU8" s="73" t="s">
        <v>196</v>
      </c>
      <c r="BV8" s="74">
        <v>42541</v>
      </c>
      <c r="BW8" s="73" t="s">
        <v>194</v>
      </c>
      <c r="BX8" s="75">
        <v>42541</v>
      </c>
      <c r="BY8" s="73" t="s">
        <v>195</v>
      </c>
      <c r="BZ8" s="74">
        <v>42541</v>
      </c>
      <c r="CA8" s="73" t="s">
        <v>192</v>
      </c>
      <c r="CB8" s="73" t="s">
        <v>192</v>
      </c>
      <c r="CC8" s="73" t="s">
        <v>190</v>
      </c>
      <c r="CD8" s="74">
        <v>42541</v>
      </c>
      <c r="CE8" s="73" t="s">
        <v>192</v>
      </c>
      <c r="CF8" s="73" t="s">
        <v>197</v>
      </c>
      <c r="CG8" s="74">
        <v>42541</v>
      </c>
      <c r="CH8" s="73" t="s">
        <v>192</v>
      </c>
      <c r="CI8" s="73" t="s">
        <v>199</v>
      </c>
      <c r="CJ8" s="73" t="s">
        <v>198</v>
      </c>
      <c r="CK8" s="73" t="s">
        <v>192</v>
      </c>
      <c r="CL8" s="73" t="s">
        <v>192</v>
      </c>
      <c r="CM8" s="73" t="s">
        <v>192</v>
      </c>
      <c r="CN8" s="73" t="s">
        <v>192</v>
      </c>
      <c r="CO8" s="19">
        <v>15636574.518593747</v>
      </c>
      <c r="CP8" s="19">
        <v>34366632.780000001</v>
      </c>
      <c r="CQ8" s="19">
        <v>27980409.463840004</v>
      </c>
      <c r="CR8" s="71" t="s">
        <v>200</v>
      </c>
      <c r="CS8" s="18">
        <v>0</v>
      </c>
      <c r="CT8" s="18">
        <v>0</v>
      </c>
      <c r="CU8" s="18">
        <v>0</v>
      </c>
      <c r="CV8" s="19">
        <v>311036819.02999997</v>
      </c>
      <c r="CW8" s="18">
        <v>0</v>
      </c>
      <c r="CX8" s="19">
        <v>1430170000</v>
      </c>
      <c r="CY8" s="18">
        <v>0</v>
      </c>
      <c r="CZ8" s="18">
        <v>0</v>
      </c>
      <c r="DA8" s="18" t="s">
        <v>520</v>
      </c>
      <c r="DB8" s="18" t="s">
        <v>521</v>
      </c>
      <c r="DC8" s="71" t="s">
        <v>192</v>
      </c>
      <c r="DD8" s="18" t="s">
        <v>192</v>
      </c>
      <c r="DE8" s="18" t="s">
        <v>192</v>
      </c>
      <c r="DF8" s="18" t="s">
        <v>192</v>
      </c>
      <c r="DG8" s="19">
        <v>636461243.36000001</v>
      </c>
      <c r="DH8" s="9" t="s">
        <v>192</v>
      </c>
      <c r="DI8" s="9" t="s">
        <v>192</v>
      </c>
      <c r="DJ8" s="9" t="s">
        <v>192</v>
      </c>
      <c r="DK8" s="18" t="s">
        <v>192</v>
      </c>
      <c r="DL8" s="18" t="s">
        <v>192</v>
      </c>
      <c r="DM8" s="18" t="s">
        <v>192</v>
      </c>
      <c r="DN8" s="18" t="s">
        <v>192</v>
      </c>
      <c r="DO8" s="18" t="s">
        <v>192</v>
      </c>
      <c r="DP8" s="18" t="s">
        <v>192</v>
      </c>
      <c r="DQ8" s="9" t="s">
        <v>192</v>
      </c>
      <c r="DR8" s="9" t="s">
        <v>192</v>
      </c>
      <c r="DS8" s="9" t="s">
        <v>192</v>
      </c>
      <c r="DT8" s="9" t="s">
        <v>192</v>
      </c>
      <c r="DU8" s="9" t="s">
        <v>192</v>
      </c>
      <c r="DV8" s="19">
        <v>9968825399.2982445</v>
      </c>
      <c r="DW8" s="72" t="s">
        <v>192</v>
      </c>
      <c r="DX8" s="72" t="s">
        <v>192</v>
      </c>
      <c r="DY8" s="72" t="s">
        <v>192</v>
      </c>
      <c r="DZ8" s="54">
        <v>124344888</v>
      </c>
      <c r="EA8" s="54">
        <v>59001432</v>
      </c>
      <c r="EB8" s="54">
        <v>177050167</v>
      </c>
      <c r="EC8" s="54">
        <v>118002864</v>
      </c>
      <c r="ED8" s="54">
        <v>44793569</v>
      </c>
      <c r="EE8" s="54">
        <v>281420341</v>
      </c>
      <c r="EF8" s="54">
        <v>157075453</v>
      </c>
      <c r="EG8" s="18" t="s">
        <v>522</v>
      </c>
      <c r="EH8" s="18" t="s">
        <v>523</v>
      </c>
      <c r="EI8" s="16">
        <v>0.84470000000000001</v>
      </c>
      <c r="EJ8" s="16">
        <v>4.0000000000000001E-3</v>
      </c>
      <c r="EK8" s="18" t="s">
        <v>192</v>
      </c>
      <c r="EL8" s="19">
        <v>310881529</v>
      </c>
      <c r="EM8" s="20">
        <v>1</v>
      </c>
      <c r="EN8" s="18" t="s">
        <v>192</v>
      </c>
      <c r="EO8" s="18" t="s">
        <v>192</v>
      </c>
      <c r="EP8" s="18" t="s">
        <v>192</v>
      </c>
      <c r="EQ8" s="18" t="s">
        <v>192</v>
      </c>
      <c r="ER8" s="18" t="s">
        <v>192</v>
      </c>
      <c r="ES8" s="18" t="s">
        <v>192</v>
      </c>
      <c r="ET8" s="18" t="s">
        <v>192</v>
      </c>
      <c r="EU8" s="18" t="s">
        <v>192</v>
      </c>
      <c r="EV8" s="18" t="s">
        <v>192</v>
      </c>
      <c r="EW8" s="18" t="s">
        <v>192</v>
      </c>
      <c r="EX8" s="18" t="s">
        <v>192</v>
      </c>
      <c r="EY8" s="18" t="s">
        <v>192</v>
      </c>
      <c r="EZ8" s="18" t="s">
        <v>192</v>
      </c>
      <c r="FA8" s="18" t="s">
        <v>192</v>
      </c>
      <c r="FB8" s="18" t="s">
        <v>192</v>
      </c>
      <c r="FC8" s="18" t="s">
        <v>192</v>
      </c>
      <c r="FD8" s="18" t="s">
        <v>192</v>
      </c>
      <c r="FE8" s="18" t="s">
        <v>192</v>
      </c>
      <c r="FF8" s="18" t="s">
        <v>192</v>
      </c>
      <c r="FG8" s="18" t="s">
        <v>192</v>
      </c>
      <c r="FH8" s="18" t="s">
        <v>192</v>
      </c>
      <c r="FI8" s="51">
        <v>0.99299999999999999</v>
      </c>
      <c r="FJ8" s="51">
        <v>1</v>
      </c>
      <c r="FK8" s="18">
        <v>0</v>
      </c>
      <c r="FL8" s="42">
        <v>0</v>
      </c>
      <c r="FM8" s="18">
        <v>2</v>
      </c>
      <c r="FN8" s="45">
        <v>29</v>
      </c>
      <c r="FO8" s="45">
        <v>9</v>
      </c>
      <c r="FP8" s="41" t="s">
        <v>192</v>
      </c>
      <c r="FQ8" s="41" t="s">
        <v>192</v>
      </c>
      <c r="FR8" s="45">
        <v>29</v>
      </c>
      <c r="FS8" s="45">
        <v>8</v>
      </c>
      <c r="FT8" s="45">
        <v>1</v>
      </c>
      <c r="FU8" s="45">
        <v>22</v>
      </c>
      <c r="FV8" s="45">
        <v>7</v>
      </c>
      <c r="FW8" s="45" t="s">
        <v>192</v>
      </c>
      <c r="FX8" s="45" t="s">
        <v>192</v>
      </c>
      <c r="FY8" s="41" t="s">
        <v>192</v>
      </c>
      <c r="FZ8" s="41" t="s">
        <v>192</v>
      </c>
      <c r="GA8" s="41" t="s">
        <v>192</v>
      </c>
      <c r="GB8" s="41" t="s">
        <v>192</v>
      </c>
      <c r="GC8" s="45" t="s">
        <v>192</v>
      </c>
      <c r="GD8" s="45" t="s">
        <v>192</v>
      </c>
      <c r="GE8" s="16">
        <v>0.49622695665258826</v>
      </c>
      <c r="GF8" s="16">
        <v>0.5233431923176769</v>
      </c>
      <c r="GG8" s="16">
        <v>0.7093556854892521</v>
      </c>
      <c r="GH8" s="16">
        <v>0.73079889246835605</v>
      </c>
      <c r="GI8" s="45" t="s">
        <v>192</v>
      </c>
      <c r="GJ8" s="45" t="s">
        <v>192</v>
      </c>
      <c r="GK8" s="53">
        <v>0.50929684132147246</v>
      </c>
      <c r="GL8" s="53">
        <v>0.50929684132147246</v>
      </c>
      <c r="GM8" s="53">
        <v>0.70852941025653005</v>
      </c>
      <c r="GN8" s="53">
        <v>0.70852941025653005</v>
      </c>
      <c r="GO8" s="45" t="s">
        <v>192</v>
      </c>
      <c r="GP8" s="45" t="s">
        <v>192</v>
      </c>
      <c r="GQ8" s="45" t="s">
        <v>192</v>
      </c>
      <c r="GR8" s="45" t="s">
        <v>192</v>
      </c>
      <c r="GS8" s="45" t="s">
        <v>192</v>
      </c>
      <c r="GT8" s="45" t="s">
        <v>192</v>
      </c>
      <c r="GU8" s="45" t="s">
        <v>192</v>
      </c>
      <c r="GV8" s="45" t="s">
        <v>192</v>
      </c>
      <c r="GW8" s="45" t="s">
        <v>192</v>
      </c>
      <c r="GX8" s="45" t="s">
        <v>192</v>
      </c>
      <c r="GY8" s="45" t="s">
        <v>192</v>
      </c>
      <c r="GZ8" s="45" t="s">
        <v>192</v>
      </c>
      <c r="HA8" s="45" t="s">
        <v>192</v>
      </c>
      <c r="HB8" s="45" t="s">
        <v>192</v>
      </c>
      <c r="HC8" s="45" t="s">
        <v>192</v>
      </c>
      <c r="HD8" s="45" t="s">
        <v>192</v>
      </c>
      <c r="HE8" s="45" t="s">
        <v>192</v>
      </c>
      <c r="HF8" s="45" t="s">
        <v>192</v>
      </c>
      <c r="HG8" s="45" t="s">
        <v>192</v>
      </c>
      <c r="HH8" s="45" t="s">
        <v>192</v>
      </c>
      <c r="HI8" s="45" t="s">
        <v>192</v>
      </c>
      <c r="HJ8" s="45" t="s">
        <v>192</v>
      </c>
      <c r="HK8" s="45" t="s">
        <v>192</v>
      </c>
      <c r="HL8" s="45" t="s">
        <v>192</v>
      </c>
      <c r="HM8" s="45" t="s">
        <v>192</v>
      </c>
      <c r="HN8" s="45" t="s">
        <v>192</v>
      </c>
      <c r="HO8" s="45" t="s">
        <v>192</v>
      </c>
      <c r="HP8" s="45"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7742A5F4E42149838040E82EA0D69C" ma:contentTypeVersion="0" ma:contentTypeDescription="Create a new document." ma:contentTypeScope="" ma:versionID="054f01f9f2babacaa7f11a4d6156099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850B56-73E7-43E0-8E19-2DEC976662ED}">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11EBFC5-2F06-4C49-8D7E-7BFED0793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C009959-B381-4B5C-A881-9BD8846D80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Disclosure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Darwiis Mahadzir</dc:creator>
  <cp:lastModifiedBy>Salwana Mohd Amin</cp:lastModifiedBy>
  <dcterms:created xsi:type="dcterms:W3CDTF">2019-09-25T07:53:41Z</dcterms:created>
  <dcterms:modified xsi:type="dcterms:W3CDTF">2021-01-20T02:43:52Z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0x010100ED7742A5F4E42149838040E82EA0D69C</vt:lpwstr>
  </property>
</Properties>
</file>